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приложение к программе" sheetId="2" r:id="rId2"/>
    <sheet name="приложение 2" sheetId="3" r:id="rId3"/>
  </sheets>
  <definedNames>
    <definedName name="_xlnm.Print_Area" localSheetId="2">'приложение 2'!$A$1:$V$256</definedName>
  </definedNames>
  <calcPr fullCalcOnLoad="1"/>
</workbook>
</file>

<file path=xl/sharedStrings.xml><?xml version="1.0" encoding="utf-8"?>
<sst xmlns="http://schemas.openxmlformats.org/spreadsheetml/2006/main" count="876" uniqueCount="237">
  <si>
    <t>ДОУ № 1</t>
  </si>
  <si>
    <t>ДОУ № 3</t>
  </si>
  <si>
    <t>ДОУ № 8</t>
  </si>
  <si>
    <t>ДОУ № 11</t>
  </si>
  <si>
    <t>ДОУ № 12</t>
  </si>
  <si>
    <t>ДОУ № 13</t>
  </si>
  <si>
    <t>ДОУ № 15</t>
  </si>
  <si>
    <t>ДОУ № 16</t>
  </si>
  <si>
    <t>ДОУ № 17</t>
  </si>
  <si>
    <t>ДОУ № 19</t>
  </si>
  <si>
    <t>ДОУ № 20</t>
  </si>
  <si>
    <t>ДОУ № 21</t>
  </si>
  <si>
    <t>ДОУ № 22</t>
  </si>
  <si>
    <t>ДОУ № 26</t>
  </si>
  <si>
    <t>ДОУ № 27</t>
  </si>
  <si>
    <t>ДОУ № 29</t>
  </si>
  <si>
    <t>ДОУ № 30</t>
  </si>
  <si>
    <t>ДОУ № 34</t>
  </si>
  <si>
    <t>ДОУ № 36</t>
  </si>
  <si>
    <t>ДОУ № 37</t>
  </si>
  <si>
    <t>ДОУ № 38</t>
  </si>
  <si>
    <t>ДОУ № 41</t>
  </si>
  <si>
    <t>ДОУ № 44</t>
  </si>
  <si>
    <t>ДОУ № 46</t>
  </si>
  <si>
    <t>ДОУ № 47</t>
  </si>
  <si>
    <t>ДОУ № 48</t>
  </si>
  <si>
    <t>ДОУ № 49</t>
  </si>
  <si>
    <t>ДОУ № 56</t>
  </si>
  <si>
    <t>ДОУ № 57</t>
  </si>
  <si>
    <t>ДОУ № 59</t>
  </si>
  <si>
    <t>ДОУ № 62</t>
  </si>
  <si>
    <t>ДОУ № 64</t>
  </si>
  <si>
    <t>ДОУ № 66</t>
  </si>
  <si>
    <t>ДОУ № 67</t>
  </si>
  <si>
    <t>ДОУ № 68</t>
  </si>
  <si>
    <t>ДОУ № 69</t>
  </si>
  <si>
    <t>ДОУ № 74</t>
  </si>
  <si>
    <t>ДОУ № 76</t>
  </si>
  <si>
    <t>ДОУ № 77</t>
  </si>
  <si>
    <t>ДОУ № 78</t>
  </si>
  <si>
    <t>ДОУ № 79</t>
  </si>
  <si>
    <t>ДОУ № 80</t>
  </si>
  <si>
    <t>ДОУ № 82</t>
  </si>
  <si>
    <t>ДОУ № 83</t>
  </si>
  <si>
    <t>ДОУ № 85</t>
  </si>
  <si>
    <t>ДОУ № 86</t>
  </si>
  <si>
    <t>ДОУ № 87</t>
  </si>
  <si>
    <t>ДОУ № 88</t>
  </si>
  <si>
    <t>ДОУ № 89</t>
  </si>
  <si>
    <t>ДОУ № 90</t>
  </si>
  <si>
    <t>ДОУ № 91</t>
  </si>
  <si>
    <t>ДОУ № 93</t>
  </si>
  <si>
    <t>ДОУ № 94</t>
  </si>
  <si>
    <t>ДОУ № 95</t>
  </si>
  <si>
    <t>ДОУ № 99</t>
  </si>
  <si>
    <t>ДОУ № 113</t>
  </si>
  <si>
    <t>Объект</t>
  </si>
  <si>
    <t>Итого</t>
  </si>
  <si>
    <t>ИТОГО</t>
  </si>
  <si>
    <t>ВСЕГО</t>
  </si>
  <si>
    <t>Ремонт асфальтового покрытия</t>
  </si>
  <si>
    <t>СОШ № 2</t>
  </si>
  <si>
    <t>СОШ № 3</t>
  </si>
  <si>
    <t>СОШ № 4</t>
  </si>
  <si>
    <t>СОШ № 5</t>
  </si>
  <si>
    <t>СОШ № 6</t>
  </si>
  <si>
    <t>СОШ № 7</t>
  </si>
  <si>
    <t>СОШ № 8</t>
  </si>
  <si>
    <t>СОШ № 9</t>
  </si>
  <si>
    <t>СОШ № 10</t>
  </si>
  <si>
    <t>СОШ № 11</t>
  </si>
  <si>
    <t>СОШ № 12</t>
  </si>
  <si>
    <t>СОШ № 13</t>
  </si>
  <si>
    <t>СОШ № 14</t>
  </si>
  <si>
    <t>СОШ № 16</t>
  </si>
  <si>
    <t>СОШ № 17</t>
  </si>
  <si>
    <t>СОШ № 19</t>
  </si>
  <si>
    <t>СОШ № 20</t>
  </si>
  <si>
    <t>СОШ № 21</t>
  </si>
  <si>
    <t>СОШ № 22</t>
  </si>
  <si>
    <t>СОШ № 23</t>
  </si>
  <si>
    <t>СОШ № 24</t>
  </si>
  <si>
    <t>СОШ № 25</t>
  </si>
  <si>
    <t>СОШ № 26</t>
  </si>
  <si>
    <t>СОШ № 27</t>
  </si>
  <si>
    <t>СОШ № 28</t>
  </si>
  <si>
    <t>СОШ № 29</t>
  </si>
  <si>
    <t>СОШ № 30</t>
  </si>
  <si>
    <t>СОШ № 31</t>
  </si>
  <si>
    <t>СОШ № 33</t>
  </si>
  <si>
    <t>СОШ № 36</t>
  </si>
  <si>
    <t>СОШ № 37</t>
  </si>
  <si>
    <t>СОШ № 38</t>
  </si>
  <si>
    <t>УО</t>
  </si>
  <si>
    <t>ЦДК</t>
  </si>
  <si>
    <t>ДЮЦ</t>
  </si>
  <si>
    <t>ЦЮНТТ</t>
  </si>
  <si>
    <t>КЮМ</t>
  </si>
  <si>
    <t>ДЮСШ-1</t>
  </si>
  <si>
    <t>ДЮСШ-2</t>
  </si>
  <si>
    <t>Восстановление наружного ограждения</t>
  </si>
  <si>
    <t>Обрезка и ликвидация тополей</t>
  </si>
  <si>
    <t>Восстановление наружного освещения</t>
  </si>
  <si>
    <t>Восстановление песочниц и завоз песка</t>
  </si>
  <si>
    <t>Восстановление прогулочных веранд</t>
  </si>
  <si>
    <t>Перечень мероприятий программы</t>
  </si>
  <si>
    <t>Испытание наружных пожарных лестниц, тыс. руб.</t>
  </si>
  <si>
    <t>Приобретение противопожарного оборудования и инвентаря, тыс. руб.</t>
  </si>
  <si>
    <t>АУ</t>
  </si>
  <si>
    <t>ДЮСШ-2 басейн</t>
  </si>
  <si>
    <t>Адрес</t>
  </si>
  <si>
    <t>ул. Воронина, 12</t>
  </si>
  <si>
    <t>пр. Морской, 62а</t>
  </si>
  <si>
    <t>пр. Победы, 24</t>
  </si>
  <si>
    <t>пр. Морской, 1а</t>
  </si>
  <si>
    <t>ул. Торцева, 40</t>
  </si>
  <si>
    <t>ул. Парковая, 21а</t>
  </si>
  <si>
    <t>ул. Торцева, 4а</t>
  </si>
  <si>
    <t>пр. Морской, 12б</t>
  </si>
  <si>
    <t>ул. Гоголя, 3а</t>
  </si>
  <si>
    <t>пр. Морской, 14а</t>
  </si>
  <si>
    <t>ул. Первомайская, 61а</t>
  </si>
  <si>
    <t>ул. Первомайская, 51а</t>
  </si>
  <si>
    <t>ул. К.Маркса, 26а</t>
  </si>
  <si>
    <t>ул. Ломоносова, 11а</t>
  </si>
  <si>
    <t>ул. Г.Седова, 22а</t>
  </si>
  <si>
    <t>ул. Лесная, 55а</t>
  </si>
  <si>
    <t>Б.Строителей, 7</t>
  </si>
  <si>
    <t>Б. Строителей, 15</t>
  </si>
  <si>
    <t>Б.Строителей, 23-а</t>
  </si>
  <si>
    <t>ул. Первомайская, 41</t>
  </si>
  <si>
    <t>ул. Южная, 24-а</t>
  </si>
  <si>
    <t>ул. Советская, 3-а</t>
  </si>
  <si>
    <t>ул. Макаренко, 1</t>
  </si>
  <si>
    <t>ул. Воронина, 27-б,</t>
  </si>
  <si>
    <t>ул. Воронина, 27</t>
  </si>
  <si>
    <t>ул. Лебедева, 13-а</t>
  </si>
  <si>
    <t>ул. Арктическая, 22</t>
  </si>
  <si>
    <t>ул. Индустриальная, 68</t>
  </si>
  <si>
    <t>ул. Дзержинского, 13-а</t>
  </si>
  <si>
    <t>ул. Индустриальная, 64</t>
  </si>
  <si>
    <t>ул. Мира, 22</t>
  </si>
  <si>
    <t>ул. Северная, 7-а</t>
  </si>
  <si>
    <t>ул. Мира, 38</t>
  </si>
  <si>
    <t>ул. К.Маркса, 25-а</t>
  </si>
  <si>
    <t>ул. Мира, 13-а</t>
  </si>
  <si>
    <t>ул. К. Маркса, 27-а</t>
  </si>
  <si>
    <t>ул. Арктическая, 9-а</t>
  </si>
  <si>
    <t>ул. Бутомы, 4-а</t>
  </si>
  <si>
    <t>ул. Трухинова, 24</t>
  </si>
  <si>
    <t>ул. Комсомольская, 3-а</t>
  </si>
  <si>
    <t>ул. Трухинова, 3-а</t>
  </si>
  <si>
    <t>ул. Юбилейная, 31</t>
  </si>
  <si>
    <t>ул. Бутомы, 26</t>
  </si>
  <si>
    <t>ул. Лебедева, 12</t>
  </si>
  <si>
    <t>ул. Индустриальная, 51</t>
  </si>
  <si>
    <t>ул. Полярная, 41</t>
  </si>
  <si>
    <t>ул. Свободы, 4-а</t>
  </si>
  <si>
    <t>ул. Лебедева, 5</t>
  </si>
  <si>
    <t>ул. Первомайская, 3-а</t>
  </si>
  <si>
    <t>пр. Труда,37</t>
  </si>
  <si>
    <t>пр. Труда, 48</t>
  </si>
  <si>
    <t>пр. Труда, 42</t>
  </si>
  <si>
    <t>пр. Морской, 37-а</t>
  </si>
  <si>
    <t xml:space="preserve">пр. Морской,42а </t>
  </si>
  <si>
    <t>пр. Морской, 52-а</t>
  </si>
  <si>
    <t>пр. Победы, 38</t>
  </si>
  <si>
    <t>Ненокса</t>
  </si>
  <si>
    <t>ул. Трухинова, 10</t>
  </si>
  <si>
    <t>ул. Железнодорожная, 21в</t>
  </si>
  <si>
    <t>ул. Гоголя, 4</t>
  </si>
  <si>
    <t>ул. Мира, 23б</t>
  </si>
  <si>
    <t>ул. Ломоносова, 83</t>
  </si>
  <si>
    <t>ул. Полярная, 12а</t>
  </si>
  <si>
    <t>ул. Торцева, 12</t>
  </si>
  <si>
    <t>ул. Торцева, 36</t>
  </si>
  <si>
    <t>ул. Комсомольская, 7</t>
  </si>
  <si>
    <t>ул. Строителей, 43а</t>
  </si>
  <si>
    <t>ул. Гагарина, 24</t>
  </si>
  <si>
    <t>ул. Лебедева, 10</t>
  </si>
  <si>
    <t>ул. Торцева, 59</t>
  </si>
  <si>
    <t>ул. Тургенева, 8</t>
  </si>
  <si>
    <t>ул. Воронина, 24</t>
  </si>
  <si>
    <t>ул. Октябрьская, 31</t>
  </si>
  <si>
    <t>ул. Орджоникидзе, 15</t>
  </si>
  <si>
    <t>ул. К.Маркса, 33</t>
  </si>
  <si>
    <t>ул. Дзержинского, 11</t>
  </si>
  <si>
    <t>ул. Логинова, 13</t>
  </si>
  <si>
    <t>ул. Арктическая, 16а</t>
  </si>
  <si>
    <t>ул. Юбилейная, 17</t>
  </si>
  <si>
    <t>ул. Коновалова, 3а</t>
  </si>
  <si>
    <t>ул. Гагарина, 15</t>
  </si>
  <si>
    <t>ул. Бойчука, 3а</t>
  </si>
  <si>
    <t>ул. Первомайская, 13а</t>
  </si>
  <si>
    <t>ул. Кирилкина, 3а</t>
  </si>
  <si>
    <t>п. Белое Озеро</t>
  </si>
  <si>
    <t>ул. Сов. Космонавтов, 6а</t>
  </si>
  <si>
    <t>пр. Беломорский, 22</t>
  </si>
  <si>
    <t>ул. Торцева, 65а</t>
  </si>
  <si>
    <t>ул. Гагарина, 12а</t>
  </si>
  <si>
    <t>пр. Труда, 7б</t>
  </si>
  <si>
    <t>пр. Труда, 14а</t>
  </si>
  <si>
    <t>пр. Морской, 12</t>
  </si>
  <si>
    <t>пр. Морской, 56а</t>
  </si>
  <si>
    <t>Приморский б-р, 50</t>
  </si>
  <si>
    <t>ул. Советская, 35б</t>
  </si>
  <si>
    <t>пр. Труда, 54</t>
  </si>
  <si>
    <t>ул. Тургенева, 12</t>
  </si>
  <si>
    <t>ул. Воронина, 27а</t>
  </si>
  <si>
    <t>ул. К.Маркса, 24а</t>
  </si>
  <si>
    <t>ул. Воронина, 36</t>
  </si>
  <si>
    <t>ул. Первомайская, 15а</t>
  </si>
  <si>
    <t>ул. Республиканская, 21а</t>
  </si>
  <si>
    <t>ул. Ломоносова, 41а</t>
  </si>
  <si>
    <t>ул. Северная, 6а</t>
  </si>
  <si>
    <t>ул. Кирилкина, 7а</t>
  </si>
  <si>
    <t>ул. Орджоникидзе, 19а</t>
  </si>
  <si>
    <t xml:space="preserve">ДЮЦ </t>
  </si>
  <si>
    <t xml:space="preserve">ЦЮНТТ </t>
  </si>
  <si>
    <t>ул. Ломоносова, 53</t>
  </si>
  <si>
    <t>ДЦК</t>
  </si>
  <si>
    <t>ул. К. Маркса, 67а</t>
  </si>
  <si>
    <t>Оборудование АПСиСО, тыс. руб.</t>
  </si>
  <si>
    <t>Обслуживание АПС, тыс. руб.</t>
  </si>
  <si>
    <t>Ремонт системы противопожарного водопровода, тыс.руб.</t>
  </si>
  <si>
    <t>Испытание проверки состояния внутренних пожарных кранов на соответствие ППБ и испытание на водоотдачу системы внутреннего противопожарного водопровода, тыс. руб.</t>
  </si>
  <si>
    <t>Освидетельствование, перезарядка огнетушителей, тыс. руб.</t>
  </si>
  <si>
    <t>Проведение огнезащитной обработки деревянных конструкций, тыс. руб.</t>
  </si>
  <si>
    <t xml:space="preserve">Приложение № 2 </t>
  </si>
  <si>
    <t>«Пожарная безопасность в общеобразовательных учреждениях Управления образования Северодвинска на 2009 – 2011 годы»</t>
  </si>
  <si>
    <t>Замеры сопротивления изоляции и заземления, тыс. руб.</t>
  </si>
  <si>
    <t xml:space="preserve">Продолжение приложения № 2 </t>
  </si>
  <si>
    <t>к муниципальной ведомственной  целевой Программе</t>
  </si>
  <si>
    <t>к муниципальной ведомственной целевой Программе</t>
  </si>
  <si>
    <t>«Перечень мероприятий с разбивкой по учреждениям Управления образования».</t>
  </si>
  <si>
    <t xml:space="preserve">                                       «Перечень мероприятий с разбивкой по учреждениям Управления образования».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</si>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</sst>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0"/>
    <numFmt numFmtId="171" formatCode="0.000"/>
  </numFmts>
  <fonts count="1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Fill="1" applyBorder="1" applyAlignment="1">
      <alignment/>
    </xf>
    <xf numFmtId="0" fontId="1" fillId="0" borderId="1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1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5" fillId="2" borderId="1" xfId="0" applyFont="1" applyFill="1" applyBorder="1" applyAlignment="1">
      <alignment horizontal="justify" vertical="top" wrapText="1"/>
    </xf>
    <xf numFmtId="0" fontId="5" fillId="2" borderId="4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2" fontId="7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C104"/>
  <sheetViews>
    <sheetView tabSelected="1" workbookViewId="0" topLeftCell="A1">
      <pane xSplit="1" ySplit="5" topLeftCell="M15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C104" sqref="A4:AC104"/>
    </sheetView>
  </sheetViews>
  <sheetFormatPr defaultColWidth="9.00390625" defaultRowHeight="12.75"/>
  <cols>
    <col min="1" max="1" width="10.125" style="0" customWidth="1"/>
    <col min="2" max="2" width="9.375" style="0" customWidth="1"/>
    <col min="3" max="3" width="8.375" style="0" customWidth="1"/>
    <col min="4" max="13" width="8.125" style="0" customWidth="1"/>
    <col min="14" max="14" width="9.00390625" style="0" customWidth="1"/>
    <col min="15" max="15" width="8.00390625" style="0" customWidth="1"/>
    <col min="16" max="17" width="8.625" style="0" customWidth="1"/>
  </cols>
  <sheetData>
    <row r="4" spans="1:29" ht="12.75" customHeight="1">
      <c r="A4" s="3"/>
      <c r="B4" s="77" t="s">
        <v>104</v>
      </c>
      <c r="C4" s="77"/>
      <c r="D4" s="77"/>
      <c r="E4" s="77"/>
      <c r="F4" s="77" t="s">
        <v>102</v>
      </c>
      <c r="G4" s="77"/>
      <c r="H4" s="77"/>
      <c r="I4" s="77"/>
      <c r="J4" s="77" t="s">
        <v>100</v>
      </c>
      <c r="K4" s="77"/>
      <c r="L4" s="77"/>
      <c r="M4" s="77"/>
      <c r="N4" s="77" t="s">
        <v>101</v>
      </c>
      <c r="O4" s="77"/>
      <c r="P4" s="77"/>
      <c r="Q4" s="77"/>
      <c r="R4" s="77" t="s">
        <v>60</v>
      </c>
      <c r="S4" s="77"/>
      <c r="T4" s="77"/>
      <c r="U4" s="77"/>
      <c r="V4" s="77" t="s">
        <v>103</v>
      </c>
      <c r="W4" s="77"/>
      <c r="X4" s="77"/>
      <c r="Y4" s="77"/>
      <c r="Z4" s="77" t="s">
        <v>103</v>
      </c>
      <c r="AA4" s="77"/>
      <c r="AB4" s="77"/>
      <c r="AC4" s="77"/>
    </row>
    <row r="5" spans="1:29" ht="12.75" customHeight="1">
      <c r="A5" s="1" t="s">
        <v>56</v>
      </c>
      <c r="B5" s="2" t="s">
        <v>57</v>
      </c>
      <c r="C5" s="1">
        <v>2008</v>
      </c>
      <c r="D5" s="1">
        <v>2009</v>
      </c>
      <c r="E5" s="1">
        <v>2010</v>
      </c>
      <c r="F5" s="5" t="s">
        <v>57</v>
      </c>
      <c r="G5" s="5">
        <v>2008</v>
      </c>
      <c r="H5" s="5">
        <v>2009</v>
      </c>
      <c r="I5" s="5">
        <v>2010</v>
      </c>
      <c r="J5" s="5" t="s">
        <v>57</v>
      </c>
      <c r="K5" s="5">
        <v>2008</v>
      </c>
      <c r="L5" s="5">
        <v>2009</v>
      </c>
      <c r="M5" s="5">
        <v>2010</v>
      </c>
      <c r="N5" s="5" t="s">
        <v>57</v>
      </c>
      <c r="O5" s="5">
        <v>2008</v>
      </c>
      <c r="P5" s="5">
        <v>2009</v>
      </c>
      <c r="Q5" s="5">
        <v>2010</v>
      </c>
      <c r="R5" s="1" t="s">
        <v>57</v>
      </c>
      <c r="S5" s="1">
        <v>2008</v>
      </c>
      <c r="T5" s="1">
        <v>2009</v>
      </c>
      <c r="U5" s="1">
        <v>2010</v>
      </c>
      <c r="V5" s="5" t="s">
        <v>57</v>
      </c>
      <c r="W5" s="5">
        <v>2008</v>
      </c>
      <c r="X5" s="5">
        <v>2009</v>
      </c>
      <c r="Y5" s="5">
        <v>2010</v>
      </c>
      <c r="Z5" s="5" t="s">
        <v>57</v>
      </c>
      <c r="AA5" s="5">
        <v>2008</v>
      </c>
      <c r="AB5" s="5">
        <v>2009</v>
      </c>
      <c r="AC5" s="5">
        <v>2010</v>
      </c>
    </row>
    <row r="6" spans="1:29" ht="12.75">
      <c r="A6" s="4" t="s">
        <v>0</v>
      </c>
      <c r="B6" s="1">
        <v>270000</v>
      </c>
      <c r="C6" s="1">
        <v>270000</v>
      </c>
      <c r="D6" s="1"/>
      <c r="E6" s="1"/>
      <c r="F6" s="5">
        <v>0</v>
      </c>
      <c r="G6" s="5"/>
      <c r="H6" s="5"/>
      <c r="I6" s="5"/>
      <c r="J6" s="1">
        <v>0</v>
      </c>
      <c r="K6" s="1"/>
      <c r="L6" s="1"/>
      <c r="M6" s="1">
        <v>0</v>
      </c>
      <c r="N6" s="5">
        <v>32000</v>
      </c>
      <c r="O6" s="5">
        <v>32000</v>
      </c>
      <c r="P6" s="5"/>
      <c r="Q6" s="5"/>
      <c r="R6" s="1">
        <v>0</v>
      </c>
      <c r="S6" s="1"/>
      <c r="T6" s="1"/>
      <c r="U6" s="1"/>
      <c r="V6" s="5">
        <v>12150</v>
      </c>
      <c r="W6" s="5">
        <v>4050</v>
      </c>
      <c r="X6" s="5">
        <v>4050</v>
      </c>
      <c r="Y6" s="5">
        <v>4050</v>
      </c>
      <c r="Z6" s="5">
        <v>193000</v>
      </c>
      <c r="AA6" s="5"/>
      <c r="AB6" s="5">
        <v>193000</v>
      </c>
      <c r="AC6" s="5"/>
    </row>
    <row r="7" spans="1:29" ht="12.75">
      <c r="A7" s="4" t="s">
        <v>1</v>
      </c>
      <c r="B7" s="1">
        <v>45000</v>
      </c>
      <c r="C7" s="1">
        <v>45000</v>
      </c>
      <c r="D7" s="1"/>
      <c r="E7" s="1"/>
      <c r="F7" s="5">
        <v>0</v>
      </c>
      <c r="G7" s="5"/>
      <c r="H7" s="5"/>
      <c r="I7" s="5"/>
      <c r="J7" s="1">
        <v>6000</v>
      </c>
      <c r="K7" s="1"/>
      <c r="L7" s="1"/>
      <c r="M7" s="1">
        <v>6000</v>
      </c>
      <c r="N7" s="5">
        <v>0</v>
      </c>
      <c r="O7" s="5"/>
      <c r="P7" s="5"/>
      <c r="Q7" s="5"/>
      <c r="R7" s="1">
        <v>0</v>
      </c>
      <c r="S7" s="1"/>
      <c r="T7" s="1"/>
      <c r="U7" s="1"/>
      <c r="V7" s="5">
        <v>16200</v>
      </c>
      <c r="W7" s="5">
        <v>5400</v>
      </c>
      <c r="X7" s="5">
        <v>5400</v>
      </c>
      <c r="Y7" s="5">
        <v>5400</v>
      </c>
      <c r="Z7" s="5">
        <v>250000</v>
      </c>
      <c r="AA7" s="5"/>
      <c r="AB7" s="5"/>
      <c r="AC7" s="5">
        <v>250000</v>
      </c>
    </row>
    <row r="8" spans="1:29" ht="12.75">
      <c r="A8" s="4" t="s">
        <v>2</v>
      </c>
      <c r="B8" s="1">
        <v>54000</v>
      </c>
      <c r="C8" s="1"/>
      <c r="D8" s="1"/>
      <c r="E8" s="1">
        <v>54000</v>
      </c>
      <c r="F8" s="5">
        <v>30000</v>
      </c>
      <c r="G8" s="5">
        <v>30000</v>
      </c>
      <c r="H8" s="5"/>
      <c r="I8" s="5"/>
      <c r="J8" s="1">
        <v>33000</v>
      </c>
      <c r="K8" s="1"/>
      <c r="L8" s="1"/>
      <c r="M8" s="1">
        <v>33000</v>
      </c>
      <c r="N8" s="5">
        <v>0</v>
      </c>
      <c r="O8" s="5"/>
      <c r="P8" s="5"/>
      <c r="Q8" s="5"/>
      <c r="R8" s="1">
        <v>200000</v>
      </c>
      <c r="S8" s="1">
        <v>200000</v>
      </c>
      <c r="T8" s="1"/>
      <c r="U8" s="1"/>
      <c r="V8" s="5">
        <v>16200</v>
      </c>
      <c r="W8" s="5">
        <v>5400</v>
      </c>
      <c r="X8" s="5">
        <v>5400</v>
      </c>
      <c r="Y8" s="5">
        <v>5400</v>
      </c>
      <c r="Z8" s="5">
        <v>231000</v>
      </c>
      <c r="AA8" s="5"/>
      <c r="AB8" s="5"/>
      <c r="AC8" s="5">
        <v>231000</v>
      </c>
    </row>
    <row r="9" spans="1:29" ht="12.75">
      <c r="A9" s="4" t="s">
        <v>3</v>
      </c>
      <c r="B9" s="1">
        <v>0</v>
      </c>
      <c r="C9" s="1"/>
      <c r="D9" s="1"/>
      <c r="E9" s="1"/>
      <c r="F9" s="5">
        <v>0</v>
      </c>
      <c r="G9" s="5"/>
      <c r="H9" s="5"/>
      <c r="I9" s="5"/>
      <c r="J9" s="1">
        <v>11000</v>
      </c>
      <c r="K9" s="1"/>
      <c r="L9" s="1"/>
      <c r="M9" s="1">
        <v>11000</v>
      </c>
      <c r="N9" s="5">
        <v>367000</v>
      </c>
      <c r="O9" s="5"/>
      <c r="P9" s="5">
        <v>367000</v>
      </c>
      <c r="Q9" s="5"/>
      <c r="R9" s="1">
        <v>45000</v>
      </c>
      <c r="S9" s="1">
        <v>45000</v>
      </c>
      <c r="T9" s="1"/>
      <c r="U9" s="1"/>
      <c r="V9" s="5">
        <v>16200</v>
      </c>
      <c r="W9" s="5">
        <v>5400</v>
      </c>
      <c r="X9" s="5">
        <v>5400</v>
      </c>
      <c r="Y9" s="5">
        <v>5400</v>
      </c>
      <c r="Z9" s="5">
        <v>193000</v>
      </c>
      <c r="AA9" s="5"/>
      <c r="AB9" s="5"/>
      <c r="AC9" s="5">
        <v>193000</v>
      </c>
    </row>
    <row r="10" spans="1:29" ht="12.75">
      <c r="A10" s="4" t="s">
        <v>4</v>
      </c>
      <c r="B10" s="1">
        <v>90000</v>
      </c>
      <c r="C10" s="1"/>
      <c r="D10" s="1"/>
      <c r="E10" s="1">
        <v>90000</v>
      </c>
      <c r="F10" s="5">
        <v>0</v>
      </c>
      <c r="G10" s="5"/>
      <c r="H10" s="5"/>
      <c r="I10" s="5"/>
      <c r="J10" s="1">
        <v>340000</v>
      </c>
      <c r="K10" s="1">
        <v>340000</v>
      </c>
      <c r="L10" s="1"/>
      <c r="M10" s="1"/>
      <c r="N10" s="5">
        <v>87000</v>
      </c>
      <c r="O10" s="5"/>
      <c r="P10" s="5">
        <v>87000</v>
      </c>
      <c r="Q10" s="5"/>
      <c r="R10" s="1">
        <v>500000</v>
      </c>
      <c r="S10" s="1">
        <v>500000</v>
      </c>
      <c r="T10" s="1"/>
      <c r="U10" s="1"/>
      <c r="V10" s="5">
        <v>16200</v>
      </c>
      <c r="W10" s="5">
        <v>5400</v>
      </c>
      <c r="X10" s="5">
        <v>5400</v>
      </c>
      <c r="Y10" s="5">
        <v>5400</v>
      </c>
      <c r="Z10" s="5">
        <v>97000</v>
      </c>
      <c r="AA10" s="5"/>
      <c r="AB10" s="5">
        <v>97000</v>
      </c>
      <c r="AC10" s="5"/>
    </row>
    <row r="11" spans="1:29" ht="12.75">
      <c r="A11" s="4" t="s">
        <v>5</v>
      </c>
      <c r="B11" s="1">
        <v>270000</v>
      </c>
      <c r="C11" s="1"/>
      <c r="D11" s="1">
        <v>270000</v>
      </c>
      <c r="E11" s="1"/>
      <c r="F11" s="5">
        <v>0</v>
      </c>
      <c r="G11" s="5"/>
      <c r="H11" s="5"/>
      <c r="I11" s="5"/>
      <c r="J11" s="1">
        <v>41000</v>
      </c>
      <c r="K11" s="1"/>
      <c r="L11" s="1"/>
      <c r="M11" s="1">
        <v>41000</v>
      </c>
      <c r="N11" s="5">
        <v>100000</v>
      </c>
      <c r="O11" s="5"/>
      <c r="P11" s="5">
        <v>100000</v>
      </c>
      <c r="Q11" s="5"/>
      <c r="R11" s="1">
        <v>400000</v>
      </c>
      <c r="S11" s="1">
        <v>400000</v>
      </c>
      <c r="T11" s="1"/>
      <c r="U11" s="1"/>
      <c r="V11" s="5">
        <v>16200</v>
      </c>
      <c r="W11" s="5">
        <v>5400</v>
      </c>
      <c r="X11" s="5">
        <v>5400</v>
      </c>
      <c r="Y11" s="5">
        <v>5400</v>
      </c>
      <c r="Z11" s="5">
        <v>210000</v>
      </c>
      <c r="AA11" s="5"/>
      <c r="AB11" s="5">
        <v>210000</v>
      </c>
      <c r="AC11" s="5"/>
    </row>
    <row r="12" spans="1:29" ht="12.75">
      <c r="A12" s="4" t="s">
        <v>6</v>
      </c>
      <c r="B12" s="1">
        <v>90000</v>
      </c>
      <c r="C12" s="1"/>
      <c r="D12" s="1">
        <v>90000</v>
      </c>
      <c r="E12" s="1"/>
      <c r="F12" s="5">
        <v>0</v>
      </c>
      <c r="G12" s="5"/>
      <c r="H12" s="5"/>
      <c r="I12" s="5"/>
      <c r="J12" s="1">
        <v>0</v>
      </c>
      <c r="K12" s="1"/>
      <c r="L12" s="1"/>
      <c r="M12" s="1">
        <v>0</v>
      </c>
      <c r="N12" s="5">
        <v>40000</v>
      </c>
      <c r="O12" s="5"/>
      <c r="P12" s="5">
        <v>40000</v>
      </c>
      <c r="Q12" s="5"/>
      <c r="R12" s="1">
        <v>0</v>
      </c>
      <c r="S12" s="1"/>
      <c r="T12" s="1"/>
      <c r="U12" s="1"/>
      <c r="V12" s="5">
        <v>16200</v>
      </c>
      <c r="W12" s="5">
        <v>5400</v>
      </c>
      <c r="X12" s="5">
        <v>5400</v>
      </c>
      <c r="Y12" s="5">
        <v>5400</v>
      </c>
      <c r="Z12" s="5">
        <v>81000</v>
      </c>
      <c r="AA12" s="5">
        <v>81000</v>
      </c>
      <c r="AB12" s="5"/>
      <c r="AC12" s="5"/>
    </row>
    <row r="13" spans="1:29" ht="12.75">
      <c r="A13" s="4" t="s">
        <v>7</v>
      </c>
      <c r="B13" s="1">
        <v>50000</v>
      </c>
      <c r="C13" s="1"/>
      <c r="D13" s="1"/>
      <c r="E13" s="1">
        <v>50000</v>
      </c>
      <c r="F13" s="5">
        <v>0</v>
      </c>
      <c r="G13" s="5"/>
      <c r="H13" s="5"/>
      <c r="I13" s="5"/>
      <c r="J13" s="1">
        <v>210000</v>
      </c>
      <c r="K13" s="1"/>
      <c r="L13" s="1"/>
      <c r="M13" s="1">
        <v>210000</v>
      </c>
      <c r="N13" s="5">
        <v>190000</v>
      </c>
      <c r="O13" s="5"/>
      <c r="P13" s="5">
        <v>190000</v>
      </c>
      <c r="Q13" s="5"/>
      <c r="R13" s="1">
        <v>18000</v>
      </c>
      <c r="S13" s="1">
        <v>18000</v>
      </c>
      <c r="T13" s="1"/>
      <c r="U13" s="1"/>
      <c r="V13" s="5">
        <v>8100</v>
      </c>
      <c r="W13" s="5">
        <v>2700</v>
      </c>
      <c r="X13" s="5">
        <v>2700</v>
      </c>
      <c r="Y13" s="5">
        <v>2700</v>
      </c>
      <c r="Z13" s="5">
        <v>174000</v>
      </c>
      <c r="AA13" s="5"/>
      <c r="AB13" s="5">
        <v>174000</v>
      </c>
      <c r="AC13" s="5"/>
    </row>
    <row r="14" spans="1:29" ht="12.75">
      <c r="A14" s="4" t="s">
        <v>8</v>
      </c>
      <c r="B14" s="1">
        <v>90000</v>
      </c>
      <c r="C14" s="1"/>
      <c r="D14" s="1"/>
      <c r="E14" s="1">
        <v>90000</v>
      </c>
      <c r="F14" s="5">
        <v>0</v>
      </c>
      <c r="G14" s="5"/>
      <c r="H14" s="5"/>
      <c r="I14" s="5"/>
      <c r="J14" s="1">
        <v>20000</v>
      </c>
      <c r="K14" s="1"/>
      <c r="L14" s="1"/>
      <c r="M14" s="1">
        <v>20000</v>
      </c>
      <c r="N14" s="5">
        <v>29000</v>
      </c>
      <c r="O14" s="5"/>
      <c r="P14" s="5">
        <v>29000</v>
      </c>
      <c r="Q14" s="5"/>
      <c r="R14" s="1">
        <v>90000</v>
      </c>
      <c r="S14" s="1">
        <v>90000</v>
      </c>
      <c r="T14" s="1"/>
      <c r="U14" s="1"/>
      <c r="V14" s="5">
        <v>8100</v>
      </c>
      <c r="W14" s="5">
        <v>2700</v>
      </c>
      <c r="X14" s="5">
        <v>2700</v>
      </c>
      <c r="Y14" s="5">
        <v>2700</v>
      </c>
      <c r="Z14" s="5">
        <v>81000</v>
      </c>
      <c r="AA14" s="5">
        <v>81000</v>
      </c>
      <c r="AB14" s="5"/>
      <c r="AC14" s="5"/>
    </row>
    <row r="15" spans="1:29" ht="12.75">
      <c r="A15" s="4" t="s">
        <v>9</v>
      </c>
      <c r="B15" s="1">
        <v>100000</v>
      </c>
      <c r="C15" s="1"/>
      <c r="D15" s="1"/>
      <c r="E15" s="1">
        <v>100000</v>
      </c>
      <c r="F15" s="5">
        <v>0</v>
      </c>
      <c r="G15" s="5"/>
      <c r="H15" s="5"/>
      <c r="I15" s="5"/>
      <c r="J15" s="1">
        <v>45000</v>
      </c>
      <c r="K15" s="1"/>
      <c r="L15" s="1"/>
      <c r="M15" s="1">
        <v>45000</v>
      </c>
      <c r="N15" s="5">
        <v>80000</v>
      </c>
      <c r="O15" s="5"/>
      <c r="P15" s="5">
        <v>80000</v>
      </c>
      <c r="Q15" s="5"/>
      <c r="R15" s="1">
        <v>18000</v>
      </c>
      <c r="S15" s="1">
        <v>18000</v>
      </c>
      <c r="T15" s="1"/>
      <c r="U15" s="1"/>
      <c r="V15" s="5">
        <v>8100</v>
      </c>
      <c r="W15" s="5">
        <v>2700</v>
      </c>
      <c r="X15" s="5">
        <v>2700</v>
      </c>
      <c r="Y15" s="5">
        <v>2700</v>
      </c>
      <c r="Z15" s="5">
        <v>174000</v>
      </c>
      <c r="AA15" s="5"/>
      <c r="AB15" s="5">
        <v>174000</v>
      </c>
      <c r="AC15" s="5"/>
    </row>
    <row r="16" spans="1:29" ht="12.75">
      <c r="A16" s="4" t="s">
        <v>10</v>
      </c>
      <c r="B16" s="1">
        <v>270000</v>
      </c>
      <c r="C16" s="1"/>
      <c r="D16" s="1">
        <v>270000</v>
      </c>
      <c r="E16" s="1"/>
      <c r="F16" s="5">
        <v>0</v>
      </c>
      <c r="G16" s="5"/>
      <c r="H16" s="5"/>
      <c r="I16" s="5"/>
      <c r="J16" s="1">
        <v>48000</v>
      </c>
      <c r="K16" s="1"/>
      <c r="L16" s="1"/>
      <c r="M16" s="1">
        <v>48000</v>
      </c>
      <c r="N16" s="5">
        <v>100000</v>
      </c>
      <c r="O16" s="5"/>
      <c r="P16" s="5">
        <v>100000</v>
      </c>
      <c r="Q16" s="5"/>
      <c r="R16" s="1">
        <v>20000</v>
      </c>
      <c r="S16" s="1">
        <v>20000</v>
      </c>
      <c r="T16" s="1"/>
      <c r="U16" s="1"/>
      <c r="V16" s="5">
        <v>8100</v>
      </c>
      <c r="W16" s="5">
        <v>2700</v>
      </c>
      <c r="X16" s="5">
        <v>2700</v>
      </c>
      <c r="Y16" s="5">
        <v>2700</v>
      </c>
      <c r="Z16" s="5">
        <v>193000</v>
      </c>
      <c r="AA16" s="5"/>
      <c r="AB16" s="5">
        <v>193000</v>
      </c>
      <c r="AC16" s="5"/>
    </row>
    <row r="17" spans="1:29" ht="12.75">
      <c r="A17" s="4" t="s">
        <v>11</v>
      </c>
      <c r="B17" s="1">
        <v>46000</v>
      </c>
      <c r="C17" s="1"/>
      <c r="D17" s="1"/>
      <c r="E17" s="1">
        <v>46000</v>
      </c>
      <c r="F17" s="5">
        <v>0</v>
      </c>
      <c r="G17" s="5"/>
      <c r="H17" s="5"/>
      <c r="I17" s="5"/>
      <c r="J17" s="1">
        <v>0</v>
      </c>
      <c r="K17" s="1"/>
      <c r="L17" s="1"/>
      <c r="M17" s="1">
        <v>0</v>
      </c>
      <c r="N17" s="5">
        <v>180000</v>
      </c>
      <c r="O17" s="5"/>
      <c r="P17" s="5">
        <v>180000</v>
      </c>
      <c r="Q17" s="5"/>
      <c r="R17" s="1">
        <v>0</v>
      </c>
      <c r="S17" s="1"/>
      <c r="T17" s="1"/>
      <c r="U17" s="1"/>
      <c r="V17" s="5">
        <v>8100</v>
      </c>
      <c r="W17" s="5">
        <v>2700</v>
      </c>
      <c r="X17" s="5">
        <v>2700</v>
      </c>
      <c r="Y17" s="5">
        <v>2700</v>
      </c>
      <c r="Z17" s="5">
        <v>115000</v>
      </c>
      <c r="AA17" s="5"/>
      <c r="AB17" s="5">
        <v>115000</v>
      </c>
      <c r="AC17" s="5"/>
    </row>
    <row r="18" spans="1:29" ht="12.75">
      <c r="A18" s="4" t="s">
        <v>12</v>
      </c>
      <c r="B18" s="1">
        <v>90000</v>
      </c>
      <c r="C18" s="1"/>
      <c r="D18" s="1"/>
      <c r="E18" s="1">
        <v>90000</v>
      </c>
      <c r="F18" s="5">
        <v>0</v>
      </c>
      <c r="G18" s="5"/>
      <c r="H18" s="5"/>
      <c r="I18" s="5"/>
      <c r="J18" s="1">
        <v>9000</v>
      </c>
      <c r="K18" s="1"/>
      <c r="L18" s="1"/>
      <c r="M18" s="1">
        <v>9000</v>
      </c>
      <c r="N18" s="5">
        <v>80000</v>
      </c>
      <c r="O18" s="5">
        <v>80000</v>
      </c>
      <c r="P18" s="5"/>
      <c r="Q18" s="5"/>
      <c r="R18" s="1">
        <v>0</v>
      </c>
      <c r="S18" s="1"/>
      <c r="T18" s="1"/>
      <c r="U18" s="1"/>
      <c r="V18" s="5">
        <v>12150</v>
      </c>
      <c r="W18" s="5">
        <v>4050</v>
      </c>
      <c r="X18" s="5">
        <v>4050</v>
      </c>
      <c r="Y18" s="5">
        <v>4050</v>
      </c>
      <c r="Z18" s="5">
        <v>156000</v>
      </c>
      <c r="AA18" s="5"/>
      <c r="AB18" s="5">
        <v>156000</v>
      </c>
      <c r="AC18" s="5"/>
    </row>
    <row r="19" spans="1:29" ht="12.75">
      <c r="A19" s="4" t="s">
        <v>13</v>
      </c>
      <c r="B19" s="1">
        <v>90000</v>
      </c>
      <c r="C19" s="1">
        <v>90000</v>
      </c>
      <c r="D19" s="1"/>
      <c r="E19" s="1"/>
      <c r="F19" s="5">
        <v>0</v>
      </c>
      <c r="G19" s="5"/>
      <c r="H19" s="5"/>
      <c r="I19" s="5"/>
      <c r="J19" s="1">
        <v>160000</v>
      </c>
      <c r="K19" s="1"/>
      <c r="L19" s="1"/>
      <c r="M19" s="1">
        <v>160000</v>
      </c>
      <c r="N19" s="5">
        <v>303000</v>
      </c>
      <c r="O19" s="5">
        <v>303000</v>
      </c>
      <c r="P19" s="5"/>
      <c r="Q19" s="5"/>
      <c r="R19" s="1">
        <v>45000</v>
      </c>
      <c r="S19" s="1">
        <v>45000</v>
      </c>
      <c r="T19" s="1"/>
      <c r="U19" s="1"/>
      <c r="V19" s="5">
        <v>40500</v>
      </c>
      <c r="W19" s="5">
        <v>13500</v>
      </c>
      <c r="X19" s="5">
        <v>13500</v>
      </c>
      <c r="Y19" s="5">
        <v>13500</v>
      </c>
      <c r="Z19" s="5">
        <v>193000</v>
      </c>
      <c r="AA19" s="5">
        <v>193000</v>
      </c>
      <c r="AB19" s="5"/>
      <c r="AC19" s="5"/>
    </row>
    <row r="20" spans="1:29" ht="12.75">
      <c r="A20" s="4" t="s">
        <v>14</v>
      </c>
      <c r="B20" s="1">
        <v>90000</v>
      </c>
      <c r="C20" s="1"/>
      <c r="D20" s="1"/>
      <c r="E20" s="1">
        <v>90000</v>
      </c>
      <c r="F20" s="5">
        <v>45000</v>
      </c>
      <c r="G20" s="5">
        <v>45000</v>
      </c>
      <c r="H20" s="5"/>
      <c r="I20" s="5"/>
      <c r="J20" s="1">
        <v>0</v>
      </c>
      <c r="K20" s="1">
        <v>0</v>
      </c>
      <c r="L20" s="1"/>
      <c r="M20" s="1"/>
      <c r="N20" s="5">
        <v>0</v>
      </c>
      <c r="O20" s="5"/>
      <c r="P20" s="5"/>
      <c r="Q20" s="5">
        <v>0</v>
      </c>
      <c r="R20" s="1">
        <v>210000</v>
      </c>
      <c r="S20" s="1">
        <v>210000</v>
      </c>
      <c r="T20" s="1"/>
      <c r="U20" s="1"/>
      <c r="V20" s="5">
        <v>16200</v>
      </c>
      <c r="W20" s="5">
        <v>5400</v>
      </c>
      <c r="X20" s="5">
        <v>5400</v>
      </c>
      <c r="Y20" s="5">
        <v>5400</v>
      </c>
      <c r="Z20" s="5">
        <v>193000</v>
      </c>
      <c r="AA20" s="5"/>
      <c r="AB20" s="5">
        <v>193000</v>
      </c>
      <c r="AC20" s="5"/>
    </row>
    <row r="21" spans="1:29" ht="12.75">
      <c r="A21" s="4" t="s">
        <v>15</v>
      </c>
      <c r="B21" s="1">
        <v>90000</v>
      </c>
      <c r="C21" s="1"/>
      <c r="D21" s="1"/>
      <c r="E21" s="1">
        <v>90000</v>
      </c>
      <c r="F21" s="5">
        <v>60000</v>
      </c>
      <c r="G21" s="5">
        <v>60000</v>
      </c>
      <c r="H21" s="5"/>
      <c r="I21" s="5"/>
      <c r="J21" s="1">
        <v>82000</v>
      </c>
      <c r="K21" s="1">
        <v>82000</v>
      </c>
      <c r="L21" s="1"/>
      <c r="M21" s="1"/>
      <c r="N21" s="5">
        <v>28000</v>
      </c>
      <c r="O21" s="5"/>
      <c r="P21" s="5"/>
      <c r="Q21" s="5">
        <v>28000</v>
      </c>
      <c r="R21" s="1">
        <v>36000</v>
      </c>
      <c r="S21" s="1">
        <v>36000</v>
      </c>
      <c r="T21" s="1"/>
      <c r="U21" s="1"/>
      <c r="V21" s="5">
        <v>20250</v>
      </c>
      <c r="W21" s="5">
        <v>6750</v>
      </c>
      <c r="X21" s="5">
        <v>6750</v>
      </c>
      <c r="Y21" s="5">
        <v>6750</v>
      </c>
      <c r="Z21" s="5">
        <v>63000</v>
      </c>
      <c r="AA21" s="5"/>
      <c r="AB21" s="5">
        <v>63000</v>
      </c>
      <c r="AC21" s="5"/>
    </row>
    <row r="22" spans="1:29" ht="12.75">
      <c r="A22" s="4" t="s">
        <v>16</v>
      </c>
      <c r="B22" s="1">
        <v>90000</v>
      </c>
      <c r="C22" s="1"/>
      <c r="D22" s="1"/>
      <c r="E22" s="1">
        <v>90000</v>
      </c>
      <c r="F22" s="5">
        <v>60000</v>
      </c>
      <c r="G22" s="5">
        <v>60000</v>
      </c>
      <c r="H22" s="5"/>
      <c r="I22" s="5"/>
      <c r="J22" s="1">
        <v>260000</v>
      </c>
      <c r="K22" s="1">
        <v>260000</v>
      </c>
      <c r="L22" s="1"/>
      <c r="M22" s="1"/>
      <c r="N22" s="5">
        <v>63000</v>
      </c>
      <c r="O22" s="5">
        <v>63000</v>
      </c>
      <c r="P22" s="5"/>
      <c r="Q22" s="5"/>
      <c r="R22" s="1">
        <v>49000</v>
      </c>
      <c r="S22" s="1">
        <v>49000</v>
      </c>
      <c r="T22" s="1"/>
      <c r="U22" s="1"/>
      <c r="V22" s="5">
        <v>16200</v>
      </c>
      <c r="W22" s="5">
        <v>5400</v>
      </c>
      <c r="X22" s="5">
        <v>5400</v>
      </c>
      <c r="Y22" s="5">
        <v>5400</v>
      </c>
      <c r="Z22" s="5">
        <v>81000</v>
      </c>
      <c r="AA22" s="5">
        <v>81000</v>
      </c>
      <c r="AB22" s="5"/>
      <c r="AC22" s="5"/>
    </row>
    <row r="23" spans="1:29" ht="12.75">
      <c r="A23" s="4" t="s">
        <v>17</v>
      </c>
      <c r="B23" s="1">
        <v>270000</v>
      </c>
      <c r="C23" s="1"/>
      <c r="D23" s="1"/>
      <c r="E23" s="1">
        <v>270000</v>
      </c>
      <c r="F23" s="5">
        <v>0</v>
      </c>
      <c r="G23" s="5"/>
      <c r="H23" s="5"/>
      <c r="I23" s="5"/>
      <c r="J23" s="1">
        <v>72000</v>
      </c>
      <c r="K23" s="1">
        <v>72000</v>
      </c>
      <c r="L23" s="1"/>
      <c r="M23" s="1"/>
      <c r="N23" s="5">
        <v>105000</v>
      </c>
      <c r="O23" s="5">
        <v>105000</v>
      </c>
      <c r="P23" s="5"/>
      <c r="Q23" s="5"/>
      <c r="R23" s="1">
        <v>68000</v>
      </c>
      <c r="S23" s="1">
        <v>68000</v>
      </c>
      <c r="T23" s="1"/>
      <c r="U23" s="1"/>
      <c r="V23" s="5">
        <v>16200</v>
      </c>
      <c r="W23" s="5">
        <v>5400</v>
      </c>
      <c r="X23" s="5">
        <v>5400</v>
      </c>
      <c r="Y23" s="5">
        <v>5400</v>
      </c>
      <c r="Z23" s="5">
        <v>250000</v>
      </c>
      <c r="AA23" s="5"/>
      <c r="AB23" s="5">
        <v>250000</v>
      </c>
      <c r="AC23" s="5"/>
    </row>
    <row r="24" spans="1:29" ht="12.75">
      <c r="A24" s="4" t="s">
        <v>18</v>
      </c>
      <c r="B24" s="1">
        <v>135000</v>
      </c>
      <c r="C24" s="1"/>
      <c r="D24" s="1"/>
      <c r="E24" s="1">
        <v>135000</v>
      </c>
      <c r="F24" s="5">
        <v>75000</v>
      </c>
      <c r="G24" s="5">
        <v>75000</v>
      </c>
      <c r="H24" s="5"/>
      <c r="I24" s="5"/>
      <c r="J24" s="1">
        <v>62000</v>
      </c>
      <c r="K24" s="1">
        <v>62000</v>
      </c>
      <c r="L24" s="1"/>
      <c r="M24" s="1"/>
      <c r="N24" s="5">
        <v>52000</v>
      </c>
      <c r="O24" s="5">
        <v>52000</v>
      </c>
      <c r="P24" s="5"/>
      <c r="Q24" s="5"/>
      <c r="R24" s="1">
        <v>72000</v>
      </c>
      <c r="S24" s="1">
        <v>72000</v>
      </c>
      <c r="T24" s="1"/>
      <c r="U24" s="1"/>
      <c r="V24" s="5">
        <v>16200</v>
      </c>
      <c r="W24" s="5">
        <v>5400</v>
      </c>
      <c r="X24" s="5">
        <v>5400</v>
      </c>
      <c r="Y24" s="5">
        <v>5400</v>
      </c>
      <c r="Z24" s="5">
        <v>156000</v>
      </c>
      <c r="AA24" s="5">
        <v>156000</v>
      </c>
      <c r="AB24" s="5"/>
      <c r="AC24" s="5"/>
    </row>
    <row r="25" spans="1:29" ht="12.75">
      <c r="A25" s="4" t="s">
        <v>19</v>
      </c>
      <c r="B25" s="1">
        <v>0</v>
      </c>
      <c r="C25" s="1"/>
      <c r="D25" s="1"/>
      <c r="E25" s="1"/>
      <c r="F25" s="5">
        <v>40000</v>
      </c>
      <c r="G25" s="5">
        <v>40000</v>
      </c>
      <c r="H25" s="5"/>
      <c r="I25" s="5"/>
      <c r="J25" s="1">
        <v>11000</v>
      </c>
      <c r="K25" s="1">
        <v>11000</v>
      </c>
      <c r="L25" s="1"/>
      <c r="M25" s="1"/>
      <c r="N25" s="5">
        <v>424000</v>
      </c>
      <c r="O25" s="5"/>
      <c r="P25" s="5"/>
      <c r="Q25" s="5">
        <v>424000</v>
      </c>
      <c r="R25" s="1">
        <v>0</v>
      </c>
      <c r="S25" s="1"/>
      <c r="T25" s="1"/>
      <c r="U25" s="1"/>
      <c r="V25" s="5">
        <v>8100</v>
      </c>
      <c r="W25" s="5">
        <v>2700</v>
      </c>
      <c r="X25" s="5">
        <v>2700</v>
      </c>
      <c r="Y25" s="5">
        <v>2700</v>
      </c>
      <c r="Z25" s="5">
        <v>97000</v>
      </c>
      <c r="AA25" s="5"/>
      <c r="AB25" s="5">
        <v>97000</v>
      </c>
      <c r="AC25" s="5"/>
    </row>
    <row r="26" spans="1:29" ht="12.75">
      <c r="A26" s="4" t="s">
        <v>20</v>
      </c>
      <c r="B26" s="1">
        <v>90000</v>
      </c>
      <c r="C26" s="1"/>
      <c r="D26" s="1">
        <v>90000</v>
      </c>
      <c r="E26" s="1"/>
      <c r="F26" s="5">
        <v>50000</v>
      </c>
      <c r="G26" s="5">
        <v>50000</v>
      </c>
      <c r="H26" s="5"/>
      <c r="I26" s="5"/>
      <c r="J26" s="1">
        <v>470000</v>
      </c>
      <c r="K26" s="1">
        <v>470000</v>
      </c>
      <c r="L26" s="1"/>
      <c r="M26" s="1"/>
      <c r="N26" s="5">
        <v>181000</v>
      </c>
      <c r="O26" s="5"/>
      <c r="P26" s="5"/>
      <c r="Q26" s="5">
        <v>181000</v>
      </c>
      <c r="R26" s="1">
        <v>0</v>
      </c>
      <c r="S26" s="1"/>
      <c r="T26" s="1"/>
      <c r="U26" s="1"/>
      <c r="V26" s="5">
        <v>8100</v>
      </c>
      <c r="W26" s="5">
        <v>2700</v>
      </c>
      <c r="X26" s="5">
        <v>2700</v>
      </c>
      <c r="Y26" s="5">
        <v>2700</v>
      </c>
      <c r="Z26" s="5">
        <v>97000</v>
      </c>
      <c r="AA26" s="5">
        <v>97000</v>
      </c>
      <c r="AB26" s="5"/>
      <c r="AC26" s="5"/>
    </row>
    <row r="27" spans="1:29" ht="12.75">
      <c r="A27" s="4" t="s">
        <v>21</v>
      </c>
      <c r="B27" s="1">
        <v>135000</v>
      </c>
      <c r="C27" s="1"/>
      <c r="D27" s="1">
        <v>135000</v>
      </c>
      <c r="E27" s="1"/>
      <c r="F27" s="5">
        <v>35000</v>
      </c>
      <c r="G27" s="5">
        <v>35000</v>
      </c>
      <c r="H27" s="5"/>
      <c r="I27" s="5"/>
      <c r="J27" s="1">
        <v>500000</v>
      </c>
      <c r="K27" s="1">
        <v>500000</v>
      </c>
      <c r="L27" s="1"/>
      <c r="M27" s="1"/>
      <c r="N27" s="5">
        <v>157000</v>
      </c>
      <c r="O27" s="5"/>
      <c r="P27" s="5"/>
      <c r="Q27" s="5">
        <v>157000</v>
      </c>
      <c r="R27" s="1">
        <v>0</v>
      </c>
      <c r="S27" s="1"/>
      <c r="T27" s="1"/>
      <c r="U27" s="1"/>
      <c r="V27" s="5">
        <v>8100</v>
      </c>
      <c r="W27" s="5">
        <v>2700</v>
      </c>
      <c r="X27" s="5">
        <v>2700</v>
      </c>
      <c r="Y27" s="5">
        <v>2700</v>
      </c>
      <c r="Z27" s="5">
        <v>97000</v>
      </c>
      <c r="AA27" s="5">
        <v>97000</v>
      </c>
      <c r="AB27" s="5"/>
      <c r="AC27" s="5"/>
    </row>
    <row r="28" spans="1:29" ht="12.75">
      <c r="A28" s="4" t="s">
        <v>22</v>
      </c>
      <c r="B28" s="1">
        <v>60000</v>
      </c>
      <c r="C28" s="1">
        <v>60000</v>
      </c>
      <c r="D28" s="1"/>
      <c r="E28" s="1"/>
      <c r="F28" s="5">
        <v>90000</v>
      </c>
      <c r="G28" s="5">
        <v>90000</v>
      </c>
      <c r="H28" s="5"/>
      <c r="I28" s="5"/>
      <c r="J28" s="1">
        <v>42000</v>
      </c>
      <c r="K28" s="1"/>
      <c r="L28" s="1">
        <v>42000</v>
      </c>
      <c r="M28" s="1"/>
      <c r="N28" s="5">
        <v>0</v>
      </c>
      <c r="O28" s="5"/>
      <c r="P28" s="5"/>
      <c r="Q28" s="5"/>
      <c r="R28" s="1">
        <v>500000</v>
      </c>
      <c r="S28" s="1"/>
      <c r="T28" s="1">
        <v>500000</v>
      </c>
      <c r="U28" s="1"/>
      <c r="V28" s="5">
        <v>64800</v>
      </c>
      <c r="W28" s="5">
        <v>21600</v>
      </c>
      <c r="X28" s="5">
        <v>21600</v>
      </c>
      <c r="Y28" s="5">
        <v>21600</v>
      </c>
      <c r="Z28" s="5">
        <v>250000</v>
      </c>
      <c r="AA28" s="5"/>
      <c r="AB28" s="5"/>
      <c r="AC28" s="5">
        <v>250000</v>
      </c>
    </row>
    <row r="29" spans="1:29" ht="12.75">
      <c r="A29" s="4" t="s">
        <v>23</v>
      </c>
      <c r="B29" s="1">
        <v>0</v>
      </c>
      <c r="C29" s="1"/>
      <c r="D29" s="1"/>
      <c r="E29" s="1"/>
      <c r="F29" s="5">
        <v>0</v>
      </c>
      <c r="G29" s="5"/>
      <c r="H29" s="5"/>
      <c r="I29" s="5"/>
      <c r="J29" s="1">
        <v>53000</v>
      </c>
      <c r="K29" s="1"/>
      <c r="L29" s="1">
        <v>53000</v>
      </c>
      <c r="M29" s="1"/>
      <c r="N29" s="5">
        <v>0</v>
      </c>
      <c r="O29" s="5"/>
      <c r="P29" s="5"/>
      <c r="Q29" s="5"/>
      <c r="R29" s="1">
        <v>77000</v>
      </c>
      <c r="S29" s="1"/>
      <c r="T29" s="1">
        <v>77000</v>
      </c>
      <c r="U29" s="1"/>
      <c r="V29" s="5">
        <v>24300</v>
      </c>
      <c r="W29" s="5">
        <v>8100</v>
      </c>
      <c r="X29" s="5">
        <v>8100</v>
      </c>
      <c r="Y29" s="5">
        <v>8100</v>
      </c>
      <c r="Z29" s="5">
        <v>193000</v>
      </c>
      <c r="AA29" s="5"/>
      <c r="AB29" s="5"/>
      <c r="AC29" s="5">
        <v>193000</v>
      </c>
    </row>
    <row r="30" spans="1:29" ht="12.75">
      <c r="A30" s="4" t="s">
        <v>24</v>
      </c>
      <c r="B30" s="1">
        <v>135000</v>
      </c>
      <c r="C30" s="1"/>
      <c r="D30" s="1">
        <v>135000</v>
      </c>
      <c r="E30" s="1"/>
      <c r="F30" s="5">
        <v>0</v>
      </c>
      <c r="G30" s="5"/>
      <c r="H30" s="5"/>
      <c r="I30" s="5"/>
      <c r="J30" s="1">
        <v>52000</v>
      </c>
      <c r="K30" s="1"/>
      <c r="L30" s="1">
        <v>52000</v>
      </c>
      <c r="M30" s="1"/>
      <c r="N30" s="5">
        <v>87000</v>
      </c>
      <c r="O30" s="5">
        <v>87000</v>
      </c>
      <c r="P30" s="5"/>
      <c r="Q30" s="5"/>
      <c r="R30" s="1">
        <v>75000</v>
      </c>
      <c r="S30" s="1"/>
      <c r="T30" s="1">
        <v>75000</v>
      </c>
      <c r="U30" s="1"/>
      <c r="V30" s="5">
        <v>16200</v>
      </c>
      <c r="W30" s="5">
        <v>5400</v>
      </c>
      <c r="X30" s="5">
        <v>5400</v>
      </c>
      <c r="Y30" s="5">
        <v>5400</v>
      </c>
      <c r="Z30" s="5">
        <v>97000</v>
      </c>
      <c r="AA30" s="5">
        <v>97000</v>
      </c>
      <c r="AB30" s="5"/>
      <c r="AC30" s="5"/>
    </row>
    <row r="31" spans="1:29" ht="12.75">
      <c r="A31" s="4" t="s">
        <v>25</v>
      </c>
      <c r="B31" s="1">
        <v>180000</v>
      </c>
      <c r="C31" s="1"/>
      <c r="D31" s="1">
        <v>180000</v>
      </c>
      <c r="E31" s="1"/>
      <c r="F31" s="5">
        <v>0</v>
      </c>
      <c r="G31" s="5"/>
      <c r="H31" s="5"/>
      <c r="I31" s="5"/>
      <c r="J31" s="1">
        <v>11000</v>
      </c>
      <c r="K31" s="1"/>
      <c r="L31" s="1">
        <v>11000</v>
      </c>
      <c r="M31" s="1"/>
      <c r="N31" s="5">
        <v>252000</v>
      </c>
      <c r="O31" s="5">
        <v>252000</v>
      </c>
      <c r="P31" s="5"/>
      <c r="Q31" s="5"/>
      <c r="R31" s="1">
        <v>27000</v>
      </c>
      <c r="S31" s="1"/>
      <c r="T31" s="1">
        <v>27000</v>
      </c>
      <c r="U31" s="1"/>
      <c r="V31" s="5">
        <v>8100</v>
      </c>
      <c r="W31" s="5">
        <v>2700</v>
      </c>
      <c r="X31" s="5">
        <v>2700</v>
      </c>
      <c r="Y31" s="5">
        <v>2700</v>
      </c>
      <c r="Z31" s="5">
        <v>193000</v>
      </c>
      <c r="AA31" s="5">
        <v>193000</v>
      </c>
      <c r="AB31" s="5"/>
      <c r="AC31" s="5"/>
    </row>
    <row r="32" spans="1:29" ht="12.75">
      <c r="A32" s="4" t="s">
        <v>26</v>
      </c>
      <c r="B32" s="1">
        <v>135000</v>
      </c>
      <c r="C32" s="1"/>
      <c r="D32" s="1">
        <v>135000</v>
      </c>
      <c r="E32" s="1"/>
      <c r="F32" s="5">
        <v>10000</v>
      </c>
      <c r="G32" s="5">
        <v>10000</v>
      </c>
      <c r="H32" s="5"/>
      <c r="I32" s="5"/>
      <c r="J32" s="1">
        <v>87000</v>
      </c>
      <c r="K32" s="1"/>
      <c r="L32" s="1">
        <v>87000</v>
      </c>
      <c r="M32" s="1"/>
      <c r="N32" s="5">
        <v>115000</v>
      </c>
      <c r="O32" s="5">
        <v>115000</v>
      </c>
      <c r="P32" s="5"/>
      <c r="Q32" s="5"/>
      <c r="R32" s="1">
        <v>18000</v>
      </c>
      <c r="S32" s="1"/>
      <c r="T32" s="1">
        <v>18000</v>
      </c>
      <c r="U32" s="1"/>
      <c r="V32" s="5">
        <v>8100</v>
      </c>
      <c r="W32" s="5">
        <v>2700</v>
      </c>
      <c r="X32" s="5">
        <v>2700</v>
      </c>
      <c r="Y32" s="5">
        <v>2700</v>
      </c>
      <c r="Z32" s="5">
        <v>115000</v>
      </c>
      <c r="AA32" s="5">
        <v>115000</v>
      </c>
      <c r="AB32" s="5"/>
      <c r="AC32" s="5"/>
    </row>
    <row r="33" spans="1:29" ht="12.75">
      <c r="A33" s="4" t="s">
        <v>27</v>
      </c>
      <c r="B33" s="1">
        <v>50000</v>
      </c>
      <c r="C33" s="1"/>
      <c r="D33" s="1">
        <v>50000</v>
      </c>
      <c r="E33" s="1"/>
      <c r="F33" s="5">
        <v>0</v>
      </c>
      <c r="G33" s="5"/>
      <c r="H33" s="5"/>
      <c r="I33" s="5"/>
      <c r="J33" s="1">
        <v>0</v>
      </c>
      <c r="K33" s="1"/>
      <c r="L33" s="1">
        <v>0</v>
      </c>
      <c r="M33" s="1"/>
      <c r="N33" s="5">
        <v>420000</v>
      </c>
      <c r="O33" s="5"/>
      <c r="P33" s="5"/>
      <c r="Q33" s="5">
        <v>420000</v>
      </c>
      <c r="R33" s="1">
        <v>125000</v>
      </c>
      <c r="S33" s="1"/>
      <c r="T33" s="1">
        <v>125000</v>
      </c>
      <c r="U33" s="1"/>
      <c r="V33" s="5">
        <v>12150</v>
      </c>
      <c r="W33" s="5">
        <v>4050</v>
      </c>
      <c r="X33" s="5">
        <v>4050</v>
      </c>
      <c r="Y33" s="5">
        <v>4050</v>
      </c>
      <c r="Z33" s="5">
        <v>174000</v>
      </c>
      <c r="AA33" s="5"/>
      <c r="AB33" s="5">
        <v>174000</v>
      </c>
      <c r="AC33" s="5"/>
    </row>
    <row r="34" spans="1:29" ht="12.75">
      <c r="A34" s="4" t="s">
        <v>28</v>
      </c>
      <c r="B34" s="1">
        <v>270000</v>
      </c>
      <c r="C34" s="1"/>
      <c r="D34" s="1">
        <v>270000</v>
      </c>
      <c r="E34" s="1"/>
      <c r="F34" s="5">
        <v>0</v>
      </c>
      <c r="G34" s="5"/>
      <c r="H34" s="5"/>
      <c r="I34" s="5"/>
      <c r="J34" s="1">
        <v>95000</v>
      </c>
      <c r="K34" s="1"/>
      <c r="L34" s="1">
        <v>95000</v>
      </c>
      <c r="M34" s="1"/>
      <c r="N34" s="5">
        <v>110000</v>
      </c>
      <c r="O34" s="5"/>
      <c r="P34" s="5"/>
      <c r="Q34" s="5">
        <v>110000</v>
      </c>
      <c r="R34" s="1">
        <v>105000</v>
      </c>
      <c r="S34" s="1"/>
      <c r="T34" s="1">
        <v>105000</v>
      </c>
      <c r="U34" s="1"/>
      <c r="V34" s="5">
        <v>24300</v>
      </c>
      <c r="W34" s="5">
        <v>8100</v>
      </c>
      <c r="X34" s="5">
        <v>8100</v>
      </c>
      <c r="Y34" s="5">
        <v>8100</v>
      </c>
      <c r="Z34" s="5">
        <v>193000</v>
      </c>
      <c r="AA34" s="5"/>
      <c r="AB34" s="5">
        <v>193000</v>
      </c>
      <c r="AC34" s="5"/>
    </row>
    <row r="35" spans="1:29" ht="12.75">
      <c r="A35" s="4" t="s">
        <v>29</v>
      </c>
      <c r="B35" s="1">
        <v>30000</v>
      </c>
      <c r="C35" s="1"/>
      <c r="D35" s="1"/>
      <c r="E35" s="1">
        <v>30000</v>
      </c>
      <c r="F35" s="5">
        <v>0</v>
      </c>
      <c r="G35" s="5"/>
      <c r="H35" s="5"/>
      <c r="I35" s="5"/>
      <c r="J35" s="1">
        <v>65000</v>
      </c>
      <c r="K35" s="1">
        <v>65000</v>
      </c>
      <c r="L35" s="1"/>
      <c r="M35" s="1"/>
      <c r="N35" s="5">
        <v>500000</v>
      </c>
      <c r="O35" s="5"/>
      <c r="P35" s="5"/>
      <c r="Q35" s="5">
        <v>500000</v>
      </c>
      <c r="R35" s="1">
        <v>220000</v>
      </c>
      <c r="S35" s="1"/>
      <c r="T35" s="1">
        <v>220000</v>
      </c>
      <c r="U35" s="1"/>
      <c r="V35" s="5">
        <v>8100</v>
      </c>
      <c r="W35" s="5">
        <v>2700</v>
      </c>
      <c r="X35" s="5">
        <v>2700</v>
      </c>
      <c r="Y35" s="5">
        <v>2700</v>
      </c>
      <c r="Z35" s="5">
        <v>135000</v>
      </c>
      <c r="AA35" s="5"/>
      <c r="AB35" s="5">
        <v>135000</v>
      </c>
      <c r="AC35" s="5"/>
    </row>
    <row r="36" spans="1:29" ht="12.75">
      <c r="A36" s="4" t="s">
        <v>30</v>
      </c>
      <c r="B36" s="1">
        <v>270000</v>
      </c>
      <c r="C36" s="1">
        <v>270000</v>
      </c>
      <c r="D36" s="1"/>
      <c r="E36" s="1"/>
      <c r="F36" s="5">
        <v>60000</v>
      </c>
      <c r="G36" s="5">
        <v>60000</v>
      </c>
      <c r="H36" s="5"/>
      <c r="I36" s="5"/>
      <c r="J36" s="1">
        <v>0</v>
      </c>
      <c r="K36" s="1">
        <v>0</v>
      </c>
      <c r="L36" s="1"/>
      <c r="M36" s="1"/>
      <c r="N36" s="5">
        <v>79000</v>
      </c>
      <c r="O36" s="5"/>
      <c r="P36" s="5"/>
      <c r="Q36" s="5">
        <v>79000</v>
      </c>
      <c r="R36" s="1">
        <v>0</v>
      </c>
      <c r="S36" s="1"/>
      <c r="T36" s="1"/>
      <c r="U36" s="1"/>
      <c r="V36" s="5">
        <v>16200</v>
      </c>
      <c r="W36" s="5">
        <v>5400</v>
      </c>
      <c r="X36" s="5">
        <v>5400</v>
      </c>
      <c r="Y36" s="5">
        <v>5400</v>
      </c>
      <c r="Z36" s="5">
        <v>193000</v>
      </c>
      <c r="AA36" s="5"/>
      <c r="AB36" s="5">
        <v>193000</v>
      </c>
      <c r="AC36" s="5"/>
    </row>
    <row r="37" spans="1:29" ht="12.75">
      <c r="A37" s="4" t="s">
        <v>31</v>
      </c>
      <c r="B37" s="1">
        <v>120000</v>
      </c>
      <c r="C37" s="1">
        <v>120000</v>
      </c>
      <c r="D37" s="1"/>
      <c r="E37" s="1"/>
      <c r="F37" s="5">
        <v>60000</v>
      </c>
      <c r="G37" s="5">
        <v>60000</v>
      </c>
      <c r="H37" s="5"/>
      <c r="I37" s="5"/>
      <c r="J37" s="1">
        <v>20000</v>
      </c>
      <c r="K37" s="1">
        <v>20000</v>
      </c>
      <c r="L37" s="1"/>
      <c r="M37" s="1"/>
      <c r="N37" s="5">
        <v>131000</v>
      </c>
      <c r="O37" s="5">
        <v>131000</v>
      </c>
      <c r="P37" s="5"/>
      <c r="Q37" s="5"/>
      <c r="R37" s="1">
        <v>290000</v>
      </c>
      <c r="S37" s="1"/>
      <c r="T37" s="1">
        <v>290000</v>
      </c>
      <c r="U37" s="1"/>
      <c r="V37" s="5">
        <v>16200</v>
      </c>
      <c r="W37" s="5">
        <v>5400</v>
      </c>
      <c r="X37" s="5">
        <v>5400</v>
      </c>
      <c r="Y37" s="5">
        <v>5400</v>
      </c>
      <c r="Z37" s="5">
        <v>193000</v>
      </c>
      <c r="AA37" s="5">
        <v>193000</v>
      </c>
      <c r="AB37" s="5"/>
      <c r="AC37" s="5"/>
    </row>
    <row r="38" spans="1:29" ht="12.75">
      <c r="A38" s="4" t="s">
        <v>32</v>
      </c>
      <c r="B38" s="1">
        <v>135000</v>
      </c>
      <c r="C38" s="1">
        <v>135000</v>
      </c>
      <c r="D38" s="1"/>
      <c r="E38" s="1"/>
      <c r="F38" s="5">
        <v>40000</v>
      </c>
      <c r="G38" s="5">
        <v>40000</v>
      </c>
      <c r="H38" s="5"/>
      <c r="I38" s="5"/>
      <c r="J38" s="1">
        <v>62000</v>
      </c>
      <c r="K38" s="1">
        <v>62000</v>
      </c>
      <c r="L38" s="1"/>
      <c r="M38" s="1"/>
      <c r="N38" s="5">
        <v>274000</v>
      </c>
      <c r="O38" s="5"/>
      <c r="P38" s="5"/>
      <c r="Q38" s="5">
        <v>274000</v>
      </c>
      <c r="R38" s="1">
        <v>0</v>
      </c>
      <c r="S38" s="1"/>
      <c r="T38" s="1"/>
      <c r="U38" s="1"/>
      <c r="V38" s="5">
        <v>16200</v>
      </c>
      <c r="W38" s="5">
        <v>5400</v>
      </c>
      <c r="X38" s="5">
        <v>5400</v>
      </c>
      <c r="Y38" s="5">
        <v>5400</v>
      </c>
      <c r="Z38" s="5">
        <v>135000</v>
      </c>
      <c r="AA38" s="5">
        <v>135000</v>
      </c>
      <c r="AB38" s="5"/>
      <c r="AC38" s="5"/>
    </row>
    <row r="39" spans="1:29" ht="12.75">
      <c r="A39" s="4" t="s">
        <v>33</v>
      </c>
      <c r="B39" s="1">
        <v>225000</v>
      </c>
      <c r="C39" s="1">
        <v>225000</v>
      </c>
      <c r="D39" s="1"/>
      <c r="E39" s="1"/>
      <c r="F39" s="5">
        <v>0</v>
      </c>
      <c r="G39" s="5"/>
      <c r="H39" s="5"/>
      <c r="I39" s="5"/>
      <c r="J39" s="1">
        <v>150000</v>
      </c>
      <c r="K39" s="1">
        <v>150000</v>
      </c>
      <c r="L39" s="1"/>
      <c r="M39" s="1"/>
      <c r="N39" s="5">
        <v>358000</v>
      </c>
      <c r="O39" s="5"/>
      <c r="P39" s="5">
        <v>358000</v>
      </c>
      <c r="Q39" s="5"/>
      <c r="R39" s="1">
        <v>43000</v>
      </c>
      <c r="S39" s="1"/>
      <c r="T39" s="1">
        <v>43000</v>
      </c>
      <c r="U39" s="1"/>
      <c r="V39" s="5">
        <v>8100</v>
      </c>
      <c r="W39" s="5">
        <v>2700</v>
      </c>
      <c r="X39" s="5">
        <v>2700</v>
      </c>
      <c r="Y39" s="5">
        <v>2700</v>
      </c>
      <c r="Z39" s="5">
        <v>193000</v>
      </c>
      <c r="AA39" s="5">
        <v>193000</v>
      </c>
      <c r="AB39" s="5"/>
      <c r="AC39" s="5"/>
    </row>
    <row r="40" spans="1:29" ht="12.75">
      <c r="A40" s="4" t="s">
        <v>34</v>
      </c>
      <c r="B40" s="1">
        <v>180000</v>
      </c>
      <c r="C40" s="1"/>
      <c r="D40" s="1">
        <v>180000</v>
      </c>
      <c r="E40" s="1"/>
      <c r="F40" s="5">
        <v>75000</v>
      </c>
      <c r="G40" s="5">
        <v>75000</v>
      </c>
      <c r="H40" s="5"/>
      <c r="I40" s="5"/>
      <c r="J40" s="1">
        <v>500000</v>
      </c>
      <c r="K40" s="1"/>
      <c r="L40" s="1"/>
      <c r="M40" s="1">
        <v>500000</v>
      </c>
      <c r="N40" s="5">
        <v>142000</v>
      </c>
      <c r="O40" s="5"/>
      <c r="P40" s="5"/>
      <c r="Q40" s="5">
        <v>142000</v>
      </c>
      <c r="R40" s="1">
        <v>500000</v>
      </c>
      <c r="S40" s="1"/>
      <c r="T40" s="1">
        <v>500000</v>
      </c>
      <c r="U40" s="1"/>
      <c r="V40" s="5">
        <v>16200</v>
      </c>
      <c r="W40" s="5">
        <v>5400</v>
      </c>
      <c r="X40" s="5">
        <v>5400</v>
      </c>
      <c r="Y40" s="5">
        <v>5400</v>
      </c>
      <c r="Z40" s="5">
        <v>174000</v>
      </c>
      <c r="AA40" s="5">
        <v>174000</v>
      </c>
      <c r="AB40" s="5"/>
      <c r="AC40" s="5"/>
    </row>
    <row r="41" spans="1:29" ht="12.75">
      <c r="A41" s="4" t="s">
        <v>35</v>
      </c>
      <c r="B41" s="1">
        <v>0</v>
      </c>
      <c r="C41" s="1"/>
      <c r="D41" s="1"/>
      <c r="E41" s="1"/>
      <c r="F41" s="5">
        <v>0</v>
      </c>
      <c r="G41" s="5"/>
      <c r="H41" s="5"/>
      <c r="I41" s="5"/>
      <c r="J41" s="1">
        <v>17000</v>
      </c>
      <c r="K41" s="1"/>
      <c r="L41" s="1">
        <v>17000</v>
      </c>
      <c r="M41" s="1"/>
      <c r="N41" s="5">
        <v>40000</v>
      </c>
      <c r="O41" s="5">
        <v>40000</v>
      </c>
      <c r="P41" s="5"/>
      <c r="Q41" s="5"/>
      <c r="R41" s="1">
        <v>47000</v>
      </c>
      <c r="S41" s="1"/>
      <c r="T41" s="1">
        <v>47000</v>
      </c>
      <c r="U41" s="1"/>
      <c r="V41" s="5">
        <v>16200</v>
      </c>
      <c r="W41" s="5">
        <v>5400</v>
      </c>
      <c r="X41" s="5">
        <v>5400</v>
      </c>
      <c r="Y41" s="5">
        <v>5400</v>
      </c>
      <c r="Z41" s="5">
        <v>135000</v>
      </c>
      <c r="AA41" s="5"/>
      <c r="AB41" s="5"/>
      <c r="AC41" s="5">
        <v>135000</v>
      </c>
    </row>
    <row r="42" spans="1:29" ht="12.75">
      <c r="A42" s="4" t="s">
        <v>36</v>
      </c>
      <c r="B42" s="1">
        <v>50000</v>
      </c>
      <c r="C42" s="1"/>
      <c r="D42" s="1"/>
      <c r="E42" s="1">
        <v>50000</v>
      </c>
      <c r="F42" s="5">
        <v>60000</v>
      </c>
      <c r="G42" s="5">
        <v>60000</v>
      </c>
      <c r="H42" s="5"/>
      <c r="I42" s="5"/>
      <c r="J42" s="1">
        <v>110000</v>
      </c>
      <c r="K42" s="1"/>
      <c r="L42" s="1">
        <v>110000</v>
      </c>
      <c r="M42" s="1"/>
      <c r="N42" s="5">
        <v>12000</v>
      </c>
      <c r="O42" s="5">
        <v>12000</v>
      </c>
      <c r="P42" s="5"/>
      <c r="Q42" s="5"/>
      <c r="R42" s="1">
        <v>500000</v>
      </c>
      <c r="S42" s="1"/>
      <c r="T42" s="1">
        <v>500000</v>
      </c>
      <c r="U42" s="1"/>
      <c r="V42" s="5">
        <v>16200</v>
      </c>
      <c r="W42" s="5">
        <v>5400</v>
      </c>
      <c r="X42" s="5">
        <v>5400</v>
      </c>
      <c r="Y42" s="5">
        <v>5400</v>
      </c>
      <c r="Z42" s="5">
        <v>156000</v>
      </c>
      <c r="AA42" s="5"/>
      <c r="AB42" s="5"/>
      <c r="AC42" s="5">
        <v>156000</v>
      </c>
    </row>
    <row r="43" spans="1:29" ht="12.75">
      <c r="A43" s="4" t="s">
        <v>37</v>
      </c>
      <c r="B43" s="1">
        <v>180000</v>
      </c>
      <c r="C43" s="1"/>
      <c r="D43" s="1"/>
      <c r="E43" s="1">
        <v>180000</v>
      </c>
      <c r="F43" s="5">
        <v>75000</v>
      </c>
      <c r="G43" s="5">
        <v>75000</v>
      </c>
      <c r="H43" s="5"/>
      <c r="I43" s="5"/>
      <c r="J43" s="1">
        <v>110000</v>
      </c>
      <c r="K43" s="1"/>
      <c r="L43" s="1">
        <v>110000</v>
      </c>
      <c r="M43" s="1"/>
      <c r="N43" s="5">
        <v>44000</v>
      </c>
      <c r="O43" s="5">
        <v>44000</v>
      </c>
      <c r="P43" s="5"/>
      <c r="Q43" s="5"/>
      <c r="R43" s="1">
        <v>61000</v>
      </c>
      <c r="S43" s="1"/>
      <c r="T43" s="1">
        <v>61000</v>
      </c>
      <c r="U43" s="1"/>
      <c r="V43" s="5">
        <v>4050</v>
      </c>
      <c r="W43" s="5">
        <v>1350</v>
      </c>
      <c r="X43" s="5">
        <v>1350</v>
      </c>
      <c r="Y43" s="5">
        <v>1350</v>
      </c>
      <c r="Z43" s="5">
        <v>193000</v>
      </c>
      <c r="AA43" s="5"/>
      <c r="AB43" s="5">
        <v>193000</v>
      </c>
      <c r="AC43" s="5"/>
    </row>
    <row r="44" spans="1:29" ht="12.75">
      <c r="A44" s="4" t="s">
        <v>38</v>
      </c>
      <c r="B44" s="1">
        <v>135000</v>
      </c>
      <c r="C44" s="1"/>
      <c r="D44" s="1">
        <v>135000</v>
      </c>
      <c r="E44" s="1"/>
      <c r="F44" s="5">
        <v>35000</v>
      </c>
      <c r="G44" s="5">
        <v>35000</v>
      </c>
      <c r="H44" s="5"/>
      <c r="I44" s="5"/>
      <c r="J44" s="1">
        <v>50000</v>
      </c>
      <c r="K44" s="1"/>
      <c r="L44" s="1">
        <v>50000</v>
      </c>
      <c r="M44" s="1"/>
      <c r="N44" s="5">
        <v>324000</v>
      </c>
      <c r="O44" s="5">
        <v>324000</v>
      </c>
      <c r="P44" s="5"/>
      <c r="Q44" s="5"/>
      <c r="R44" s="1">
        <v>135000</v>
      </c>
      <c r="S44" s="1"/>
      <c r="T44" s="1">
        <v>135000</v>
      </c>
      <c r="U44" s="1"/>
      <c r="V44" s="5">
        <v>48600</v>
      </c>
      <c r="W44" s="5">
        <v>16200</v>
      </c>
      <c r="X44" s="5">
        <v>16200</v>
      </c>
      <c r="Y44" s="5">
        <v>16200</v>
      </c>
      <c r="Z44" s="5">
        <v>231000</v>
      </c>
      <c r="AA44" s="5"/>
      <c r="AB44" s="5"/>
      <c r="AC44" s="5">
        <v>231000</v>
      </c>
    </row>
    <row r="45" spans="1:29" ht="12.75">
      <c r="A45" s="4" t="s">
        <v>39</v>
      </c>
      <c r="B45" s="1">
        <v>225000</v>
      </c>
      <c r="C45" s="1">
        <v>225000</v>
      </c>
      <c r="D45" s="1"/>
      <c r="E45" s="1"/>
      <c r="F45" s="5">
        <v>0</v>
      </c>
      <c r="G45" s="5"/>
      <c r="H45" s="5"/>
      <c r="I45" s="5"/>
      <c r="J45" s="1">
        <v>150000</v>
      </c>
      <c r="K45" s="1"/>
      <c r="L45" s="1">
        <v>150000</v>
      </c>
      <c r="M45" s="1"/>
      <c r="N45" s="5">
        <v>0</v>
      </c>
      <c r="O45" s="5"/>
      <c r="P45" s="5"/>
      <c r="Q45" s="5"/>
      <c r="R45" s="1">
        <v>500000</v>
      </c>
      <c r="S45" s="1"/>
      <c r="T45" s="1"/>
      <c r="U45" s="1">
        <v>500000</v>
      </c>
      <c r="V45" s="5">
        <v>12150</v>
      </c>
      <c r="W45" s="5">
        <v>4050</v>
      </c>
      <c r="X45" s="5">
        <v>4050</v>
      </c>
      <c r="Y45" s="5">
        <v>4050</v>
      </c>
      <c r="Z45" s="5">
        <v>210000</v>
      </c>
      <c r="AA45" s="5"/>
      <c r="AB45" s="5"/>
      <c r="AC45" s="5">
        <v>210000</v>
      </c>
    </row>
    <row r="46" spans="1:29" ht="12.75">
      <c r="A46" s="4" t="s">
        <v>40</v>
      </c>
      <c r="B46" s="1">
        <v>270000</v>
      </c>
      <c r="C46" s="1">
        <v>270000</v>
      </c>
      <c r="D46" s="1"/>
      <c r="E46" s="1"/>
      <c r="F46" s="5">
        <v>35000</v>
      </c>
      <c r="G46" s="5">
        <v>35000</v>
      </c>
      <c r="H46" s="5"/>
      <c r="I46" s="5"/>
      <c r="J46" s="1">
        <v>100000</v>
      </c>
      <c r="K46" s="1"/>
      <c r="L46" s="1">
        <v>100000</v>
      </c>
      <c r="M46" s="1"/>
      <c r="N46" s="5">
        <v>16000</v>
      </c>
      <c r="O46" s="5"/>
      <c r="P46" s="5">
        <v>16000</v>
      </c>
      <c r="Q46" s="5"/>
      <c r="R46" s="1">
        <v>500000</v>
      </c>
      <c r="S46" s="1"/>
      <c r="T46" s="1"/>
      <c r="U46" s="1">
        <v>500000</v>
      </c>
      <c r="V46" s="5">
        <v>8100</v>
      </c>
      <c r="W46" s="5">
        <v>2700</v>
      </c>
      <c r="X46" s="5">
        <v>2700</v>
      </c>
      <c r="Y46" s="5">
        <v>2700</v>
      </c>
      <c r="Z46" s="5">
        <v>156000</v>
      </c>
      <c r="AA46" s="5"/>
      <c r="AB46" s="5"/>
      <c r="AC46" s="5">
        <v>156000</v>
      </c>
    </row>
    <row r="47" spans="1:29" ht="12.75">
      <c r="A47" s="4" t="s">
        <v>41</v>
      </c>
      <c r="B47" s="1">
        <v>270000</v>
      </c>
      <c r="C47" s="1">
        <v>270000</v>
      </c>
      <c r="D47" s="1"/>
      <c r="E47" s="1"/>
      <c r="F47" s="5">
        <v>0</v>
      </c>
      <c r="G47" s="5"/>
      <c r="H47" s="5"/>
      <c r="I47" s="5"/>
      <c r="J47" s="1">
        <v>65000</v>
      </c>
      <c r="K47" s="1"/>
      <c r="L47" s="1">
        <v>65000</v>
      </c>
      <c r="M47" s="1"/>
      <c r="N47" s="5">
        <v>0</v>
      </c>
      <c r="O47" s="5"/>
      <c r="P47" s="5"/>
      <c r="Q47" s="5"/>
      <c r="R47" s="1">
        <v>15000</v>
      </c>
      <c r="S47" s="1"/>
      <c r="T47" s="1"/>
      <c r="U47" s="1">
        <v>15000</v>
      </c>
      <c r="V47" s="5">
        <v>12150</v>
      </c>
      <c r="W47" s="5">
        <v>4050</v>
      </c>
      <c r="X47" s="5">
        <v>4050</v>
      </c>
      <c r="Y47" s="5">
        <v>4050</v>
      </c>
      <c r="Z47" s="5">
        <v>231000</v>
      </c>
      <c r="AA47" s="5"/>
      <c r="AB47" s="5">
        <v>231000</v>
      </c>
      <c r="AC47" s="5"/>
    </row>
    <row r="48" spans="1:29" ht="12.75">
      <c r="A48" s="4" t="s">
        <v>42</v>
      </c>
      <c r="B48" s="1">
        <v>180000</v>
      </c>
      <c r="C48" s="1"/>
      <c r="D48" s="1"/>
      <c r="E48" s="1">
        <v>180000</v>
      </c>
      <c r="F48" s="5">
        <v>40000</v>
      </c>
      <c r="G48" s="5">
        <v>40000</v>
      </c>
      <c r="H48" s="5"/>
      <c r="I48" s="5"/>
      <c r="J48" s="1">
        <v>72000</v>
      </c>
      <c r="K48" s="1"/>
      <c r="L48" s="1">
        <v>72000</v>
      </c>
      <c r="M48" s="1"/>
      <c r="N48" s="5">
        <v>80000</v>
      </c>
      <c r="O48" s="5">
        <v>80000</v>
      </c>
      <c r="P48" s="5"/>
      <c r="Q48" s="5"/>
      <c r="R48" s="1">
        <v>250000</v>
      </c>
      <c r="S48" s="1"/>
      <c r="T48" s="1"/>
      <c r="U48" s="1">
        <v>250000</v>
      </c>
      <c r="V48" s="5">
        <v>69000</v>
      </c>
      <c r="W48" s="5">
        <v>23000</v>
      </c>
      <c r="X48" s="5">
        <v>23000</v>
      </c>
      <c r="Y48" s="5">
        <v>23000</v>
      </c>
      <c r="Z48" s="5">
        <v>231000</v>
      </c>
      <c r="AA48" s="5"/>
      <c r="AB48" s="5"/>
      <c r="AC48" s="5">
        <v>231000</v>
      </c>
    </row>
    <row r="49" spans="1:29" ht="12.75">
      <c r="A49" s="4" t="s">
        <v>43</v>
      </c>
      <c r="B49" s="1">
        <v>270000</v>
      </c>
      <c r="C49" s="1"/>
      <c r="D49" s="1"/>
      <c r="E49" s="1">
        <v>270000</v>
      </c>
      <c r="F49" s="5">
        <v>65000</v>
      </c>
      <c r="G49" s="5">
        <v>65000</v>
      </c>
      <c r="H49" s="5"/>
      <c r="I49" s="5"/>
      <c r="J49" s="1">
        <v>30000</v>
      </c>
      <c r="K49" s="1"/>
      <c r="L49" s="1">
        <v>30000</v>
      </c>
      <c r="M49" s="1"/>
      <c r="N49" s="5">
        <v>0</v>
      </c>
      <c r="O49" s="5"/>
      <c r="P49" s="5"/>
      <c r="Q49" s="5"/>
      <c r="R49" s="1">
        <v>52000</v>
      </c>
      <c r="S49" s="1"/>
      <c r="T49" s="1"/>
      <c r="U49" s="1">
        <v>52000</v>
      </c>
      <c r="V49" s="5">
        <v>16200</v>
      </c>
      <c r="W49" s="5">
        <v>5400</v>
      </c>
      <c r="X49" s="5">
        <v>5400</v>
      </c>
      <c r="Y49" s="5">
        <v>5400</v>
      </c>
      <c r="Z49" s="5">
        <v>210000</v>
      </c>
      <c r="AA49" s="5"/>
      <c r="AB49" s="5"/>
      <c r="AC49" s="5">
        <v>210000</v>
      </c>
    </row>
    <row r="50" spans="1:29" ht="12.75">
      <c r="A50" s="4" t="s">
        <v>44</v>
      </c>
      <c r="B50" s="1">
        <v>40000</v>
      </c>
      <c r="C50" s="1"/>
      <c r="D50" s="1"/>
      <c r="E50" s="1">
        <v>40000</v>
      </c>
      <c r="F50" s="5">
        <v>35000</v>
      </c>
      <c r="G50" s="5">
        <v>35000</v>
      </c>
      <c r="H50" s="5"/>
      <c r="I50" s="5"/>
      <c r="J50" s="1">
        <v>11000</v>
      </c>
      <c r="K50" s="1"/>
      <c r="L50" s="1">
        <v>11000</v>
      </c>
      <c r="M50" s="1"/>
      <c r="N50" s="5">
        <v>16000</v>
      </c>
      <c r="O50" s="5"/>
      <c r="P50" s="5">
        <v>16000</v>
      </c>
      <c r="Q50" s="5"/>
      <c r="R50" s="1">
        <v>500000</v>
      </c>
      <c r="S50" s="1"/>
      <c r="T50" s="1"/>
      <c r="U50" s="1">
        <v>500000</v>
      </c>
      <c r="V50" s="5">
        <v>8100</v>
      </c>
      <c r="W50" s="5">
        <v>2700</v>
      </c>
      <c r="X50" s="5">
        <v>2700</v>
      </c>
      <c r="Y50" s="5">
        <v>2700</v>
      </c>
      <c r="Z50" s="5">
        <v>231000</v>
      </c>
      <c r="AA50" s="5"/>
      <c r="AB50" s="5"/>
      <c r="AC50" s="5">
        <v>231000</v>
      </c>
    </row>
    <row r="51" spans="1:29" ht="12.75">
      <c r="A51" s="4" t="s">
        <v>45</v>
      </c>
      <c r="B51" s="1">
        <v>60000</v>
      </c>
      <c r="C51" s="1"/>
      <c r="D51" s="1"/>
      <c r="E51" s="1">
        <v>60000</v>
      </c>
      <c r="F51" s="5">
        <v>0</v>
      </c>
      <c r="G51" s="5"/>
      <c r="H51" s="5"/>
      <c r="I51" s="5"/>
      <c r="J51" s="1">
        <v>0</v>
      </c>
      <c r="K51" s="1"/>
      <c r="L51" s="1">
        <v>0</v>
      </c>
      <c r="M51" s="1"/>
      <c r="N51" s="5">
        <v>0</v>
      </c>
      <c r="O51" s="5"/>
      <c r="P51" s="5"/>
      <c r="Q51" s="5"/>
      <c r="R51" s="1">
        <v>300000</v>
      </c>
      <c r="S51" s="1"/>
      <c r="T51" s="1"/>
      <c r="U51" s="1">
        <v>300000</v>
      </c>
      <c r="V51" s="5">
        <v>40500</v>
      </c>
      <c r="W51" s="5">
        <v>13500</v>
      </c>
      <c r="X51" s="5">
        <v>13500</v>
      </c>
      <c r="Y51" s="5">
        <v>13500</v>
      </c>
      <c r="Z51" s="5">
        <v>212000</v>
      </c>
      <c r="AA51" s="5"/>
      <c r="AB51" s="5"/>
      <c r="AC51" s="5">
        <v>212000</v>
      </c>
    </row>
    <row r="52" spans="1:29" ht="12.75">
      <c r="A52" s="4" t="s">
        <v>46</v>
      </c>
      <c r="B52" s="1">
        <v>118700</v>
      </c>
      <c r="C52" s="1"/>
      <c r="D52" s="1"/>
      <c r="E52" s="1">
        <v>118700</v>
      </c>
      <c r="F52" s="5">
        <v>20000</v>
      </c>
      <c r="G52" s="5">
        <v>20000</v>
      </c>
      <c r="H52" s="5"/>
      <c r="I52" s="5"/>
      <c r="J52" s="1">
        <v>30000</v>
      </c>
      <c r="K52" s="1"/>
      <c r="L52" s="1">
        <v>30000</v>
      </c>
      <c r="M52" s="1"/>
      <c r="N52" s="5">
        <v>0</v>
      </c>
      <c r="O52" s="5"/>
      <c r="P52" s="5"/>
      <c r="Q52" s="5"/>
      <c r="R52" s="1">
        <v>270000</v>
      </c>
      <c r="S52" s="1"/>
      <c r="T52" s="1"/>
      <c r="U52" s="1">
        <v>270000</v>
      </c>
      <c r="V52" s="5">
        <v>48600</v>
      </c>
      <c r="W52" s="5">
        <v>16200</v>
      </c>
      <c r="X52" s="5">
        <v>16200</v>
      </c>
      <c r="Y52" s="5">
        <v>16200</v>
      </c>
      <c r="Z52" s="5">
        <v>210000</v>
      </c>
      <c r="AA52" s="5"/>
      <c r="AB52" s="5">
        <v>210000</v>
      </c>
      <c r="AC52" s="5"/>
    </row>
    <row r="53" spans="1:29" ht="12.75">
      <c r="A53" s="4" t="s">
        <v>47</v>
      </c>
      <c r="B53" s="1">
        <v>150000</v>
      </c>
      <c r="C53" s="1"/>
      <c r="D53" s="1"/>
      <c r="E53" s="1">
        <v>150000</v>
      </c>
      <c r="F53" s="5">
        <v>15000</v>
      </c>
      <c r="G53" s="5">
        <v>15000</v>
      </c>
      <c r="H53" s="5"/>
      <c r="I53" s="5"/>
      <c r="J53" s="1">
        <v>22000</v>
      </c>
      <c r="K53" s="1"/>
      <c r="L53" s="1">
        <v>22000</v>
      </c>
      <c r="M53" s="1"/>
      <c r="N53" s="5">
        <v>0</v>
      </c>
      <c r="O53" s="5"/>
      <c r="P53" s="5"/>
      <c r="Q53" s="5"/>
      <c r="R53" s="1">
        <v>500000</v>
      </c>
      <c r="S53" s="1"/>
      <c r="T53" s="1"/>
      <c r="U53" s="1">
        <v>500000</v>
      </c>
      <c r="V53" s="5">
        <v>8100</v>
      </c>
      <c r="W53" s="5">
        <v>2700</v>
      </c>
      <c r="X53" s="5">
        <v>2700</v>
      </c>
      <c r="Y53" s="5">
        <v>2700</v>
      </c>
      <c r="Z53" s="5">
        <v>231000</v>
      </c>
      <c r="AA53" s="5"/>
      <c r="AB53" s="5">
        <v>231000</v>
      </c>
      <c r="AC53" s="5"/>
    </row>
    <row r="54" spans="1:29" ht="12.75">
      <c r="A54" s="4" t="s">
        <v>48</v>
      </c>
      <c r="B54" s="1">
        <v>45000</v>
      </c>
      <c r="C54" s="1"/>
      <c r="D54" s="1"/>
      <c r="E54" s="1">
        <v>45000</v>
      </c>
      <c r="F54" s="5">
        <v>0</v>
      </c>
      <c r="G54" s="5"/>
      <c r="H54" s="5"/>
      <c r="I54" s="5"/>
      <c r="J54" s="1">
        <v>13000</v>
      </c>
      <c r="K54" s="1"/>
      <c r="L54" s="1">
        <v>13000</v>
      </c>
      <c r="M54" s="1"/>
      <c r="N54" s="5">
        <v>16000</v>
      </c>
      <c r="O54" s="5"/>
      <c r="P54" s="5"/>
      <c r="Q54" s="5">
        <v>16000</v>
      </c>
      <c r="R54" s="1">
        <v>16700</v>
      </c>
      <c r="S54" s="1"/>
      <c r="T54" s="1"/>
      <c r="U54" s="1">
        <v>16700</v>
      </c>
      <c r="V54" s="5">
        <v>16200</v>
      </c>
      <c r="W54" s="5">
        <v>5400</v>
      </c>
      <c r="X54" s="5">
        <v>5400</v>
      </c>
      <c r="Y54" s="5">
        <v>5400</v>
      </c>
      <c r="Z54" s="5">
        <v>210000</v>
      </c>
      <c r="AA54" s="5"/>
      <c r="AB54" s="5">
        <v>210000</v>
      </c>
      <c r="AC54" s="5"/>
    </row>
    <row r="55" spans="1:29" ht="12.75">
      <c r="A55" s="4" t="s">
        <v>49</v>
      </c>
      <c r="B55" s="1">
        <v>50000</v>
      </c>
      <c r="C55" s="1"/>
      <c r="D55" s="1"/>
      <c r="E55" s="1">
        <v>50000</v>
      </c>
      <c r="F55" s="5">
        <v>0</v>
      </c>
      <c r="G55" s="5"/>
      <c r="H55" s="5"/>
      <c r="I55" s="5"/>
      <c r="J55" s="1">
        <v>35000</v>
      </c>
      <c r="K55" s="1"/>
      <c r="L55" s="1">
        <v>35000</v>
      </c>
      <c r="M55" s="1"/>
      <c r="N55" s="5">
        <v>72000</v>
      </c>
      <c r="O55" s="5"/>
      <c r="P55" s="5"/>
      <c r="Q55" s="5">
        <v>72000</v>
      </c>
      <c r="R55" s="1">
        <v>640000</v>
      </c>
      <c r="S55" s="1"/>
      <c r="T55" s="1"/>
      <c r="U55" s="1">
        <v>640000</v>
      </c>
      <c r="V55" s="5">
        <v>8100</v>
      </c>
      <c r="W55" s="5">
        <v>2700</v>
      </c>
      <c r="X55" s="5">
        <v>2700</v>
      </c>
      <c r="Y55" s="5">
        <v>2700</v>
      </c>
      <c r="Z55" s="5">
        <v>100000</v>
      </c>
      <c r="AA55" s="5"/>
      <c r="AB55" s="5"/>
      <c r="AC55" s="5">
        <v>100000</v>
      </c>
    </row>
    <row r="56" spans="1:29" ht="12.75">
      <c r="A56" s="4" t="s">
        <v>50</v>
      </c>
      <c r="B56" s="1">
        <v>60000</v>
      </c>
      <c r="C56" s="1"/>
      <c r="D56" s="1"/>
      <c r="E56" s="1">
        <v>60000</v>
      </c>
      <c r="F56" s="5">
        <v>20000</v>
      </c>
      <c r="G56" s="5">
        <v>20000</v>
      </c>
      <c r="H56" s="5"/>
      <c r="I56" s="5"/>
      <c r="J56" s="1">
        <v>0</v>
      </c>
      <c r="K56" s="1"/>
      <c r="L56" s="1">
        <v>0</v>
      </c>
      <c r="M56" s="1"/>
      <c r="N56" s="5">
        <v>0</v>
      </c>
      <c r="O56" s="5"/>
      <c r="P56" s="5"/>
      <c r="Q56" s="5">
        <v>0</v>
      </c>
      <c r="R56" s="1">
        <v>43000</v>
      </c>
      <c r="S56" s="1">
        <v>43000</v>
      </c>
      <c r="T56" s="1"/>
      <c r="U56" s="1"/>
      <c r="V56" s="5">
        <v>8100</v>
      </c>
      <c r="W56" s="5">
        <v>2700</v>
      </c>
      <c r="X56" s="5">
        <v>2700</v>
      </c>
      <c r="Y56" s="5">
        <v>2700</v>
      </c>
      <c r="Z56" s="5">
        <v>231000</v>
      </c>
      <c r="AA56" s="5"/>
      <c r="AB56" s="5"/>
      <c r="AC56" s="5">
        <v>231000</v>
      </c>
    </row>
    <row r="57" spans="1:29" ht="12.75">
      <c r="A57" s="4" t="s">
        <v>51</v>
      </c>
      <c r="B57" s="1">
        <v>50000</v>
      </c>
      <c r="C57" s="1"/>
      <c r="D57" s="1"/>
      <c r="E57" s="1">
        <v>50000</v>
      </c>
      <c r="F57" s="5">
        <v>0</v>
      </c>
      <c r="G57" s="5"/>
      <c r="H57" s="5"/>
      <c r="I57" s="5"/>
      <c r="J57" s="1">
        <v>45000</v>
      </c>
      <c r="K57" s="1"/>
      <c r="L57" s="1">
        <v>45000</v>
      </c>
      <c r="M57" s="1"/>
      <c r="N57" s="5">
        <v>4000</v>
      </c>
      <c r="O57" s="5"/>
      <c r="P57" s="5">
        <v>4000</v>
      </c>
      <c r="Q57" s="5"/>
      <c r="R57" s="1">
        <v>45000</v>
      </c>
      <c r="S57" s="1">
        <v>45000</v>
      </c>
      <c r="T57" s="1"/>
      <c r="U57" s="1"/>
      <c r="V57" s="5">
        <v>24300</v>
      </c>
      <c r="W57" s="5">
        <v>8100</v>
      </c>
      <c r="X57" s="5">
        <v>8100</v>
      </c>
      <c r="Y57" s="5">
        <v>8100</v>
      </c>
      <c r="Z57" s="5">
        <v>115000</v>
      </c>
      <c r="AA57" s="5"/>
      <c r="AB57" s="5"/>
      <c r="AC57" s="5">
        <v>115000</v>
      </c>
    </row>
    <row r="58" spans="1:29" ht="12.75">
      <c r="A58" s="4" t="s">
        <v>52</v>
      </c>
      <c r="B58" s="1">
        <v>60000</v>
      </c>
      <c r="C58" s="1"/>
      <c r="D58" s="1">
        <v>60000</v>
      </c>
      <c r="E58" s="1"/>
      <c r="F58" s="5">
        <v>10000</v>
      </c>
      <c r="G58" s="5">
        <v>10000</v>
      </c>
      <c r="H58" s="5"/>
      <c r="I58" s="5"/>
      <c r="J58" s="1">
        <v>65000</v>
      </c>
      <c r="K58" s="1"/>
      <c r="L58" s="1">
        <v>65000</v>
      </c>
      <c r="M58" s="1"/>
      <c r="N58" s="5">
        <v>125000</v>
      </c>
      <c r="O58" s="5"/>
      <c r="P58" s="5"/>
      <c r="Q58" s="5">
        <v>125000</v>
      </c>
      <c r="R58" s="1">
        <v>0</v>
      </c>
      <c r="S58" s="1"/>
      <c r="T58" s="1"/>
      <c r="U58" s="1"/>
      <c r="V58" s="5">
        <v>4050</v>
      </c>
      <c r="W58" s="5">
        <v>1350</v>
      </c>
      <c r="X58" s="5">
        <v>1350</v>
      </c>
      <c r="Y58" s="5">
        <v>1350</v>
      </c>
      <c r="Z58" s="5">
        <v>85000</v>
      </c>
      <c r="AA58" s="5"/>
      <c r="AB58" s="5"/>
      <c r="AC58" s="5">
        <v>85000</v>
      </c>
    </row>
    <row r="59" spans="1:29" ht="12.75">
      <c r="A59" s="4" t="s">
        <v>53</v>
      </c>
      <c r="B59" s="1">
        <v>110000</v>
      </c>
      <c r="C59" s="1"/>
      <c r="D59" s="1"/>
      <c r="E59" s="1">
        <v>110000</v>
      </c>
      <c r="F59" s="5">
        <v>60000</v>
      </c>
      <c r="G59" s="5">
        <v>60000</v>
      </c>
      <c r="H59" s="5"/>
      <c r="I59" s="5"/>
      <c r="J59" s="1">
        <v>27000</v>
      </c>
      <c r="K59" s="1"/>
      <c r="L59" s="1">
        <v>27000</v>
      </c>
      <c r="M59" s="1"/>
      <c r="N59" s="5">
        <v>0</v>
      </c>
      <c r="O59" s="5"/>
      <c r="P59" s="5"/>
      <c r="Q59" s="5">
        <v>0</v>
      </c>
      <c r="R59" s="1">
        <v>97000</v>
      </c>
      <c r="S59" s="1">
        <v>97000</v>
      </c>
      <c r="T59" s="1"/>
      <c r="U59" s="1"/>
      <c r="V59" s="5">
        <v>8100</v>
      </c>
      <c r="W59" s="5">
        <v>2700</v>
      </c>
      <c r="X59" s="5">
        <v>2700</v>
      </c>
      <c r="Y59" s="5">
        <v>2700</v>
      </c>
      <c r="Z59" s="5">
        <v>193000</v>
      </c>
      <c r="AA59" s="5"/>
      <c r="AB59" s="5"/>
      <c r="AC59" s="5">
        <v>193000</v>
      </c>
    </row>
    <row r="60" spans="1:29" ht="12.75">
      <c r="A60" s="4" t="s">
        <v>54</v>
      </c>
      <c r="B60" s="1">
        <v>0</v>
      </c>
      <c r="C60" s="1"/>
      <c r="D60" s="1"/>
      <c r="E60" s="1"/>
      <c r="F60" s="5">
        <v>120000</v>
      </c>
      <c r="G60" s="5">
        <v>120000</v>
      </c>
      <c r="H60" s="5"/>
      <c r="I60" s="5"/>
      <c r="J60" s="1">
        <v>11000</v>
      </c>
      <c r="K60" s="1"/>
      <c r="L60" s="1">
        <v>11000</v>
      </c>
      <c r="M60" s="1"/>
      <c r="N60" s="5">
        <v>0</v>
      </c>
      <c r="O60" s="5"/>
      <c r="P60" s="5"/>
      <c r="Q60" s="5">
        <v>0</v>
      </c>
      <c r="R60" s="1">
        <v>27000</v>
      </c>
      <c r="S60" s="1">
        <v>27000</v>
      </c>
      <c r="T60" s="1"/>
      <c r="U60" s="1"/>
      <c r="V60" s="5">
        <v>8100</v>
      </c>
      <c r="W60" s="5">
        <v>2700</v>
      </c>
      <c r="X60" s="5">
        <v>2700</v>
      </c>
      <c r="Y60" s="5">
        <v>2700</v>
      </c>
      <c r="Z60" s="5">
        <v>231000</v>
      </c>
      <c r="AA60" s="5"/>
      <c r="AB60" s="5"/>
      <c r="AC60" s="5">
        <v>231000</v>
      </c>
    </row>
    <row r="61" spans="1:29" ht="12.75">
      <c r="A61" s="4" t="s">
        <v>55</v>
      </c>
      <c r="B61" s="1">
        <v>20000</v>
      </c>
      <c r="C61" s="1">
        <v>20000</v>
      </c>
      <c r="D61" s="1"/>
      <c r="E61" s="1"/>
      <c r="F61" s="5">
        <v>10000</v>
      </c>
      <c r="G61" s="5">
        <v>10000</v>
      </c>
      <c r="H61" s="5"/>
      <c r="I61" s="5"/>
      <c r="J61" s="1">
        <v>0</v>
      </c>
      <c r="K61" s="1"/>
      <c r="L61" s="1">
        <v>0</v>
      </c>
      <c r="M61" s="1"/>
      <c r="N61" s="5">
        <v>140000</v>
      </c>
      <c r="O61" s="5"/>
      <c r="P61" s="5"/>
      <c r="Q61" s="5">
        <v>140000</v>
      </c>
      <c r="R61" s="1">
        <v>5000</v>
      </c>
      <c r="S61" s="1">
        <v>5000</v>
      </c>
      <c r="T61" s="1"/>
      <c r="U61" s="1"/>
      <c r="V61" s="5">
        <v>8100</v>
      </c>
      <c r="W61" s="5">
        <v>2700</v>
      </c>
      <c r="X61" s="5">
        <v>2700</v>
      </c>
      <c r="Y61" s="5">
        <v>2700</v>
      </c>
      <c r="Z61" s="5">
        <v>81000</v>
      </c>
      <c r="AA61" s="5">
        <v>81000</v>
      </c>
      <c r="AB61" s="5"/>
      <c r="AC61" s="5"/>
    </row>
    <row r="62" spans="1:29" ht="12.75">
      <c r="A62" s="6" t="s">
        <v>58</v>
      </c>
      <c r="B62" s="7">
        <f aca="true" t="shared" si="0" ref="B62:U62">SUM(B6:B61)</f>
        <v>6588700</v>
      </c>
      <c r="C62" s="7">
        <f t="shared" si="0"/>
        <v>2000000</v>
      </c>
      <c r="D62" s="7">
        <f t="shared" si="0"/>
        <v>2000000</v>
      </c>
      <c r="E62" s="7">
        <f t="shared" si="0"/>
        <v>2588700</v>
      </c>
      <c r="F62" s="8">
        <f t="shared" si="0"/>
        <v>1330000</v>
      </c>
      <c r="G62" s="8">
        <f t="shared" si="0"/>
        <v>1330000</v>
      </c>
      <c r="H62" s="8">
        <f t="shared" si="0"/>
        <v>0</v>
      </c>
      <c r="I62" s="8">
        <f t="shared" si="0"/>
        <v>0</v>
      </c>
      <c r="J62" s="8">
        <f t="shared" si="0"/>
        <v>4480000</v>
      </c>
      <c r="K62" s="8">
        <f t="shared" si="0"/>
        <v>2094000</v>
      </c>
      <c r="L62" s="8">
        <f t="shared" si="0"/>
        <v>1303000</v>
      </c>
      <c r="M62" s="8">
        <f t="shared" si="0"/>
        <v>1083000</v>
      </c>
      <c r="N62" s="8">
        <f t="shared" si="0"/>
        <v>5955000</v>
      </c>
      <c r="O62" s="8">
        <f t="shared" si="0"/>
        <v>1720000</v>
      </c>
      <c r="P62" s="8">
        <f t="shared" si="0"/>
        <v>1567000</v>
      </c>
      <c r="Q62" s="8">
        <f t="shared" si="0"/>
        <v>2668000</v>
      </c>
      <c r="R62" s="7">
        <f t="shared" si="0"/>
        <v>8254700</v>
      </c>
      <c r="S62" s="7">
        <f t="shared" si="0"/>
        <v>1988000</v>
      </c>
      <c r="T62" s="7">
        <f t="shared" si="0"/>
        <v>2723000</v>
      </c>
      <c r="U62" s="7">
        <f t="shared" si="0"/>
        <v>3543700</v>
      </c>
      <c r="V62" s="8">
        <f aca="true" t="shared" si="1" ref="V62:AC62">SUM(V6:V61)</f>
        <v>943800</v>
      </c>
      <c r="W62" s="8">
        <f t="shared" si="1"/>
        <v>314600</v>
      </c>
      <c r="X62" s="8">
        <f t="shared" si="1"/>
        <v>314600</v>
      </c>
      <c r="Y62" s="8">
        <f t="shared" si="1"/>
        <v>314600</v>
      </c>
      <c r="Z62" s="8">
        <f t="shared" si="1"/>
        <v>9496000</v>
      </c>
      <c r="AA62" s="8">
        <f t="shared" si="1"/>
        <v>1967000</v>
      </c>
      <c r="AB62" s="8">
        <f t="shared" si="1"/>
        <v>3685000</v>
      </c>
      <c r="AC62" s="8">
        <f t="shared" si="1"/>
        <v>3844000</v>
      </c>
    </row>
    <row r="63" spans="1:29" ht="12.75">
      <c r="A63" s="4" t="s">
        <v>61</v>
      </c>
      <c r="B63" s="5">
        <v>0</v>
      </c>
      <c r="C63" s="5"/>
      <c r="D63" s="5"/>
      <c r="E63" s="5"/>
      <c r="F63" s="5">
        <v>0</v>
      </c>
      <c r="G63" s="5"/>
      <c r="H63" s="5"/>
      <c r="I63" s="5"/>
      <c r="J63" s="5">
        <v>190000</v>
      </c>
      <c r="K63" s="5">
        <v>190000</v>
      </c>
      <c r="L63" s="5"/>
      <c r="M63" s="5"/>
      <c r="N63" s="5">
        <v>79000</v>
      </c>
      <c r="O63" s="5"/>
      <c r="P63" s="5">
        <v>79000</v>
      </c>
      <c r="Q63" s="5"/>
      <c r="R63" s="1">
        <v>270000</v>
      </c>
      <c r="S63" s="1">
        <v>270000</v>
      </c>
      <c r="T63" s="1"/>
      <c r="U63" s="1"/>
      <c r="V63" s="5">
        <v>0</v>
      </c>
      <c r="W63" s="5"/>
      <c r="X63" s="5"/>
      <c r="Y63" s="5"/>
      <c r="Z63" s="5"/>
      <c r="AA63" s="5"/>
      <c r="AB63" s="5"/>
      <c r="AC63" s="5"/>
    </row>
    <row r="64" spans="1:29" ht="12.75">
      <c r="A64" s="4" t="s">
        <v>62</v>
      </c>
      <c r="B64" s="5">
        <v>0</v>
      </c>
      <c r="C64" s="5"/>
      <c r="D64" s="5"/>
      <c r="E64" s="5"/>
      <c r="F64" s="5">
        <v>0</v>
      </c>
      <c r="G64" s="5"/>
      <c r="H64" s="5"/>
      <c r="I64" s="5"/>
      <c r="J64" s="5">
        <v>300000</v>
      </c>
      <c r="K64" s="5">
        <v>300000</v>
      </c>
      <c r="L64" s="5"/>
      <c r="M64" s="5"/>
      <c r="N64" s="5">
        <v>226000</v>
      </c>
      <c r="O64" s="5"/>
      <c r="P64" s="5">
        <v>226000</v>
      </c>
      <c r="Q64" s="5"/>
      <c r="R64" s="1">
        <v>800000</v>
      </c>
      <c r="S64" s="1">
        <v>800000</v>
      </c>
      <c r="T64" s="1"/>
      <c r="U64" s="1"/>
      <c r="V64" s="5">
        <v>0</v>
      </c>
      <c r="W64" s="5"/>
      <c r="X64" s="5"/>
      <c r="Y64" s="5"/>
      <c r="Z64" s="5"/>
      <c r="AA64" s="5"/>
      <c r="AB64" s="5"/>
      <c r="AC64" s="5"/>
    </row>
    <row r="65" spans="1:29" ht="12.75" customHeight="1">
      <c r="A65" s="4" t="s">
        <v>63</v>
      </c>
      <c r="B65" s="5">
        <v>0</v>
      </c>
      <c r="C65" s="5"/>
      <c r="D65" s="5"/>
      <c r="E65" s="5"/>
      <c r="F65" s="5">
        <v>0</v>
      </c>
      <c r="G65" s="5"/>
      <c r="H65" s="5"/>
      <c r="I65" s="5"/>
      <c r="J65" s="5">
        <v>220000</v>
      </c>
      <c r="K65" s="5"/>
      <c r="L65" s="5">
        <v>220000</v>
      </c>
      <c r="M65" s="5"/>
      <c r="N65" s="5">
        <v>460000</v>
      </c>
      <c r="O65" s="5"/>
      <c r="P65" s="5"/>
      <c r="Q65" s="5">
        <v>460000</v>
      </c>
      <c r="R65" s="1">
        <v>800000</v>
      </c>
      <c r="S65" s="1"/>
      <c r="T65" s="1">
        <v>800000</v>
      </c>
      <c r="U65" s="1"/>
      <c r="V65" s="5">
        <v>0</v>
      </c>
      <c r="W65" s="5"/>
      <c r="X65" s="5"/>
      <c r="Y65" s="5"/>
      <c r="Z65" s="5"/>
      <c r="AA65" s="5"/>
      <c r="AB65" s="5"/>
      <c r="AC65" s="5"/>
    </row>
    <row r="66" spans="1:29" ht="12.75" customHeight="1">
      <c r="A66" s="4" t="s">
        <v>64</v>
      </c>
      <c r="B66" s="5">
        <v>0</v>
      </c>
      <c r="C66" s="5"/>
      <c r="D66" s="5"/>
      <c r="E66" s="5"/>
      <c r="F66" s="5">
        <v>105000</v>
      </c>
      <c r="G66" s="5">
        <v>105000</v>
      </c>
      <c r="H66" s="5"/>
      <c r="I66" s="5"/>
      <c r="J66" s="5">
        <v>110000</v>
      </c>
      <c r="K66" s="5"/>
      <c r="L66" s="5">
        <v>110000</v>
      </c>
      <c r="M66" s="5"/>
      <c r="N66" s="5">
        <v>90000</v>
      </c>
      <c r="O66" s="5"/>
      <c r="P66" s="5">
        <v>90000</v>
      </c>
      <c r="Q66" s="5"/>
      <c r="R66" s="1">
        <v>270000</v>
      </c>
      <c r="S66" s="1">
        <v>270000</v>
      </c>
      <c r="T66" s="1"/>
      <c r="U66" s="1"/>
      <c r="V66" s="5">
        <v>0</v>
      </c>
      <c r="W66" s="5"/>
      <c r="X66" s="5"/>
      <c r="Y66" s="5"/>
      <c r="Z66" s="5">
        <v>0</v>
      </c>
      <c r="AA66" s="5"/>
      <c r="AB66" s="5"/>
      <c r="AC66" s="5"/>
    </row>
    <row r="67" spans="1:29" ht="12.75">
      <c r="A67" s="4" t="s">
        <v>65</v>
      </c>
      <c r="B67" s="5">
        <v>0</v>
      </c>
      <c r="C67" s="5"/>
      <c r="D67" s="5"/>
      <c r="E67" s="5"/>
      <c r="F67" s="5">
        <v>65000</v>
      </c>
      <c r="G67" s="5">
        <v>65000</v>
      </c>
      <c r="H67" s="5"/>
      <c r="I67" s="5"/>
      <c r="J67" s="5">
        <v>75000</v>
      </c>
      <c r="K67" s="5"/>
      <c r="L67" s="5">
        <v>75000</v>
      </c>
      <c r="M67" s="5"/>
      <c r="N67" s="5">
        <v>330000</v>
      </c>
      <c r="O67" s="5">
        <v>330000</v>
      </c>
      <c r="P67" s="5"/>
      <c r="Q67" s="5"/>
      <c r="R67" s="1">
        <v>180000</v>
      </c>
      <c r="S67" s="1">
        <v>180000</v>
      </c>
      <c r="T67" s="1"/>
      <c r="U67" s="1"/>
      <c r="V67" s="5">
        <v>0</v>
      </c>
      <c r="W67" s="5"/>
      <c r="X67" s="5"/>
      <c r="Y67" s="5"/>
      <c r="Z67" s="5">
        <v>0</v>
      </c>
      <c r="AA67" s="5"/>
      <c r="AB67" s="5"/>
      <c r="AC67" s="5"/>
    </row>
    <row r="68" spans="1:29" ht="12.75">
      <c r="A68" s="4" t="s">
        <v>66</v>
      </c>
      <c r="B68" s="5">
        <v>0</v>
      </c>
      <c r="C68" s="5"/>
      <c r="D68" s="5"/>
      <c r="E68" s="5"/>
      <c r="F68" s="5">
        <v>50000</v>
      </c>
      <c r="G68" s="5">
        <v>50000</v>
      </c>
      <c r="H68" s="5"/>
      <c r="I68" s="5"/>
      <c r="J68" s="5">
        <v>31000</v>
      </c>
      <c r="K68" s="5"/>
      <c r="L68" s="5">
        <v>31000</v>
      </c>
      <c r="M68" s="5"/>
      <c r="N68" s="5">
        <v>234000</v>
      </c>
      <c r="O68" s="5">
        <v>234000</v>
      </c>
      <c r="P68" s="5"/>
      <c r="Q68" s="5"/>
      <c r="R68" s="1">
        <v>45000</v>
      </c>
      <c r="S68" s="1">
        <v>45000</v>
      </c>
      <c r="T68" s="1"/>
      <c r="U68" s="1"/>
      <c r="V68" s="5">
        <v>0</v>
      </c>
      <c r="W68" s="5"/>
      <c r="X68" s="5"/>
      <c r="Y68" s="5"/>
      <c r="Z68" s="5">
        <v>0</v>
      </c>
      <c r="AA68" s="5"/>
      <c r="AB68" s="5"/>
      <c r="AC68" s="5"/>
    </row>
    <row r="69" spans="1:29" ht="12.75">
      <c r="A69" s="4" t="s">
        <v>67</v>
      </c>
      <c r="B69" s="5">
        <v>0</v>
      </c>
      <c r="C69" s="5"/>
      <c r="D69" s="5"/>
      <c r="E69" s="5"/>
      <c r="F69" s="5">
        <v>0</v>
      </c>
      <c r="G69" s="5"/>
      <c r="H69" s="5"/>
      <c r="I69" s="5"/>
      <c r="J69" s="5">
        <v>320000</v>
      </c>
      <c r="K69" s="5"/>
      <c r="L69" s="5">
        <v>320000</v>
      </c>
      <c r="M69" s="5"/>
      <c r="N69" s="5">
        <v>167000</v>
      </c>
      <c r="O69" s="5">
        <v>167000</v>
      </c>
      <c r="P69" s="5"/>
      <c r="Q69" s="5"/>
      <c r="R69" s="1">
        <v>800000</v>
      </c>
      <c r="S69" s="1">
        <v>800000</v>
      </c>
      <c r="T69" s="1"/>
      <c r="U69" s="1"/>
      <c r="V69" s="5">
        <v>0</v>
      </c>
      <c r="W69" s="5"/>
      <c r="X69" s="5"/>
      <c r="Y69" s="5"/>
      <c r="Z69" s="5">
        <v>0</v>
      </c>
      <c r="AA69" s="5"/>
      <c r="AB69" s="5"/>
      <c r="AC69" s="5"/>
    </row>
    <row r="70" spans="1:29" ht="12.75">
      <c r="A70" s="4" t="s">
        <v>68</v>
      </c>
      <c r="B70" s="5">
        <v>0</v>
      </c>
      <c r="C70" s="5"/>
      <c r="D70" s="5"/>
      <c r="E70" s="5"/>
      <c r="F70" s="5">
        <v>0</v>
      </c>
      <c r="G70" s="5"/>
      <c r="H70" s="5"/>
      <c r="I70" s="5"/>
      <c r="J70" s="5">
        <v>155000</v>
      </c>
      <c r="K70" s="5"/>
      <c r="L70" s="5">
        <v>155000</v>
      </c>
      <c r="M70" s="5"/>
      <c r="N70" s="5">
        <v>254000</v>
      </c>
      <c r="O70" s="5">
        <v>254000</v>
      </c>
      <c r="P70" s="5"/>
      <c r="Q70" s="5"/>
      <c r="R70" s="1">
        <v>68000</v>
      </c>
      <c r="S70" s="1">
        <v>68000</v>
      </c>
      <c r="T70" s="1"/>
      <c r="U70" s="1"/>
      <c r="V70" s="5">
        <v>0</v>
      </c>
      <c r="W70" s="5"/>
      <c r="X70" s="5"/>
      <c r="Y70" s="5"/>
      <c r="Z70" s="5">
        <v>0</v>
      </c>
      <c r="AA70" s="5"/>
      <c r="AB70" s="5"/>
      <c r="AC70" s="5"/>
    </row>
    <row r="71" spans="1:29" ht="12.75">
      <c r="A71" s="4" t="s">
        <v>69</v>
      </c>
      <c r="B71" s="5">
        <v>0</v>
      </c>
      <c r="C71" s="5"/>
      <c r="D71" s="5"/>
      <c r="E71" s="5"/>
      <c r="F71" s="5">
        <v>35000</v>
      </c>
      <c r="G71" s="5">
        <v>35000</v>
      </c>
      <c r="H71" s="5"/>
      <c r="I71" s="5"/>
      <c r="J71" s="5">
        <v>81000</v>
      </c>
      <c r="K71" s="5"/>
      <c r="L71" s="5">
        <v>81000</v>
      </c>
      <c r="M71" s="5"/>
      <c r="N71" s="5">
        <v>117000</v>
      </c>
      <c r="O71" s="5"/>
      <c r="P71" s="5"/>
      <c r="Q71" s="5">
        <v>117000</v>
      </c>
      <c r="R71" s="1">
        <v>800000</v>
      </c>
      <c r="S71" s="1"/>
      <c r="T71" s="1">
        <v>800000</v>
      </c>
      <c r="U71" s="1"/>
      <c r="V71" s="5">
        <v>0</v>
      </c>
      <c r="W71" s="5"/>
      <c r="X71" s="5"/>
      <c r="Y71" s="5"/>
      <c r="Z71" s="5">
        <v>0</v>
      </c>
      <c r="AA71" s="5"/>
      <c r="AB71" s="5"/>
      <c r="AC71" s="5"/>
    </row>
    <row r="72" spans="1:29" ht="12.75">
      <c r="A72" s="4" t="s">
        <v>70</v>
      </c>
      <c r="B72" s="5">
        <v>0</v>
      </c>
      <c r="C72" s="5"/>
      <c r="D72" s="5"/>
      <c r="E72" s="5"/>
      <c r="F72" s="5">
        <v>60000</v>
      </c>
      <c r="G72" s="5">
        <v>60000</v>
      </c>
      <c r="H72" s="5"/>
      <c r="I72" s="5"/>
      <c r="J72" s="5">
        <v>155000</v>
      </c>
      <c r="K72" s="5"/>
      <c r="L72" s="5">
        <v>155000</v>
      </c>
      <c r="M72" s="5"/>
      <c r="N72" s="5">
        <v>64000</v>
      </c>
      <c r="O72" s="5">
        <v>64000</v>
      </c>
      <c r="P72" s="5"/>
      <c r="Q72" s="5"/>
      <c r="R72" s="1">
        <v>94000</v>
      </c>
      <c r="S72" s="1">
        <v>94000</v>
      </c>
      <c r="T72" s="1"/>
      <c r="U72" s="1"/>
      <c r="V72" s="5">
        <v>0</v>
      </c>
      <c r="W72" s="5"/>
      <c r="X72" s="5"/>
      <c r="Y72" s="5"/>
      <c r="Z72" s="5">
        <v>0</v>
      </c>
      <c r="AA72" s="5"/>
      <c r="AB72" s="5"/>
      <c r="AC72" s="5"/>
    </row>
    <row r="73" spans="1:29" ht="12.75">
      <c r="A73" s="4" t="s">
        <v>71</v>
      </c>
      <c r="B73" s="1">
        <v>0</v>
      </c>
      <c r="C73" s="1"/>
      <c r="D73" s="1"/>
      <c r="E73" s="1"/>
      <c r="F73" s="5">
        <v>195000</v>
      </c>
      <c r="G73" s="5">
        <v>195000</v>
      </c>
      <c r="H73" s="5"/>
      <c r="I73" s="5"/>
      <c r="J73" s="5">
        <v>138000</v>
      </c>
      <c r="K73" s="5"/>
      <c r="L73" s="5">
        <v>138000</v>
      </c>
      <c r="M73" s="5"/>
      <c r="N73" s="5">
        <v>622000</v>
      </c>
      <c r="O73" s="5">
        <v>622000</v>
      </c>
      <c r="P73" s="5"/>
      <c r="Q73" s="5"/>
      <c r="R73" s="1">
        <v>120000</v>
      </c>
      <c r="S73" s="1">
        <v>120000</v>
      </c>
      <c r="T73" s="1"/>
      <c r="U73" s="1"/>
      <c r="V73" s="5">
        <v>8100</v>
      </c>
      <c r="W73" s="5">
        <v>2700</v>
      </c>
      <c r="X73" s="5">
        <v>2700</v>
      </c>
      <c r="Y73" s="5">
        <v>2700</v>
      </c>
      <c r="Z73" s="5">
        <v>115000</v>
      </c>
      <c r="AA73" s="5"/>
      <c r="AB73" s="5">
        <v>115000</v>
      </c>
      <c r="AC73" s="5"/>
    </row>
    <row r="74" spans="1:29" ht="12.75">
      <c r="A74" s="4" t="s">
        <v>72</v>
      </c>
      <c r="B74" s="5">
        <v>0</v>
      </c>
      <c r="C74" s="5"/>
      <c r="D74" s="5"/>
      <c r="E74" s="5"/>
      <c r="F74" s="5">
        <v>155000</v>
      </c>
      <c r="G74" s="5">
        <v>155000</v>
      </c>
      <c r="H74" s="5"/>
      <c r="I74" s="5"/>
      <c r="J74" s="5">
        <v>55000</v>
      </c>
      <c r="K74" s="5"/>
      <c r="L74" s="5"/>
      <c r="M74" s="5">
        <v>55000</v>
      </c>
      <c r="N74" s="5">
        <v>0</v>
      </c>
      <c r="O74" s="5">
        <v>0</v>
      </c>
      <c r="P74" s="5"/>
      <c r="Q74" s="5"/>
      <c r="R74" s="1">
        <v>27000</v>
      </c>
      <c r="S74" s="1">
        <v>27000</v>
      </c>
      <c r="T74" s="1"/>
      <c r="U74" s="1"/>
      <c r="V74" s="5">
        <f aca="true" t="shared" si="2" ref="V74:V82">W74+X74+Y74</f>
        <v>0</v>
      </c>
      <c r="W74" s="5"/>
      <c r="X74" s="5"/>
      <c r="Y74" s="5"/>
      <c r="Z74" s="5">
        <v>0</v>
      </c>
      <c r="AA74" s="5"/>
      <c r="AB74" s="5"/>
      <c r="AC74" s="5"/>
    </row>
    <row r="75" spans="1:29" ht="12.75">
      <c r="A75" s="4" t="s">
        <v>73</v>
      </c>
      <c r="B75" s="5">
        <v>0</v>
      </c>
      <c r="C75" s="5"/>
      <c r="D75" s="5"/>
      <c r="E75" s="5"/>
      <c r="F75" s="5">
        <v>110000</v>
      </c>
      <c r="G75" s="5">
        <v>110000</v>
      </c>
      <c r="H75" s="5"/>
      <c r="I75" s="5"/>
      <c r="J75" s="5">
        <v>586000</v>
      </c>
      <c r="K75" s="5"/>
      <c r="L75" s="5"/>
      <c r="M75" s="5">
        <v>586000</v>
      </c>
      <c r="N75" s="5">
        <v>377000</v>
      </c>
      <c r="O75" s="5">
        <v>377000</v>
      </c>
      <c r="P75" s="5"/>
      <c r="Q75" s="5"/>
      <c r="R75" s="1">
        <v>18000</v>
      </c>
      <c r="S75" s="1">
        <v>18000</v>
      </c>
      <c r="T75" s="1"/>
      <c r="U75" s="1"/>
      <c r="V75" s="5">
        <f t="shared" si="2"/>
        <v>0</v>
      </c>
      <c r="W75" s="5"/>
      <c r="X75" s="5"/>
      <c r="Y75" s="5"/>
      <c r="Z75" s="5">
        <v>0</v>
      </c>
      <c r="AA75" s="5"/>
      <c r="AB75" s="5"/>
      <c r="AC75" s="5"/>
    </row>
    <row r="76" spans="1:29" ht="12.75">
      <c r="A76" s="4" t="s">
        <v>74</v>
      </c>
      <c r="B76" s="5">
        <v>0</v>
      </c>
      <c r="C76" s="5"/>
      <c r="D76" s="5"/>
      <c r="E76" s="5"/>
      <c r="F76" s="5">
        <v>0</v>
      </c>
      <c r="G76" s="5"/>
      <c r="H76" s="5"/>
      <c r="I76" s="5"/>
      <c r="J76" s="5">
        <v>45000</v>
      </c>
      <c r="K76" s="5"/>
      <c r="L76" s="5"/>
      <c r="M76" s="5">
        <v>45000</v>
      </c>
      <c r="N76" s="5">
        <v>448000</v>
      </c>
      <c r="O76" s="5"/>
      <c r="P76" s="5">
        <v>448000</v>
      </c>
      <c r="Q76" s="5"/>
      <c r="R76" s="1">
        <v>170000</v>
      </c>
      <c r="S76" s="1">
        <v>170000</v>
      </c>
      <c r="T76" s="1"/>
      <c r="U76" s="1"/>
      <c r="V76" s="5">
        <f t="shared" si="2"/>
        <v>0</v>
      </c>
      <c r="W76" s="5"/>
      <c r="X76" s="5"/>
      <c r="Y76" s="5"/>
      <c r="Z76" s="5">
        <v>0</v>
      </c>
      <c r="AA76" s="5"/>
      <c r="AB76" s="5"/>
      <c r="AC76" s="5"/>
    </row>
    <row r="77" spans="1:29" ht="12.75">
      <c r="A77" s="4" t="s">
        <v>75</v>
      </c>
      <c r="B77" s="5">
        <v>0</v>
      </c>
      <c r="C77" s="5"/>
      <c r="D77" s="5"/>
      <c r="E77" s="5"/>
      <c r="F77" s="5">
        <v>105000</v>
      </c>
      <c r="G77" s="5">
        <v>105000</v>
      </c>
      <c r="H77" s="5"/>
      <c r="I77" s="5"/>
      <c r="J77" s="5">
        <v>196000</v>
      </c>
      <c r="K77" s="5"/>
      <c r="L77" s="5"/>
      <c r="M77" s="5">
        <v>196000</v>
      </c>
      <c r="N77" s="5">
        <v>41000</v>
      </c>
      <c r="O77" s="5"/>
      <c r="P77" s="5">
        <v>41000</v>
      </c>
      <c r="Q77" s="5"/>
      <c r="R77" s="1">
        <v>0</v>
      </c>
      <c r="S77" s="1"/>
      <c r="T77" s="1"/>
      <c r="U77" s="1"/>
      <c r="V77" s="5">
        <f t="shared" si="2"/>
        <v>0</v>
      </c>
      <c r="W77" s="5"/>
      <c r="X77" s="5"/>
      <c r="Y77" s="5"/>
      <c r="Z77" s="5">
        <v>0</v>
      </c>
      <c r="AA77" s="5"/>
      <c r="AB77" s="5"/>
      <c r="AC77" s="5"/>
    </row>
    <row r="78" spans="1:29" ht="12.75">
      <c r="A78" s="4" t="s">
        <v>76</v>
      </c>
      <c r="B78" s="5">
        <v>0</v>
      </c>
      <c r="C78" s="5"/>
      <c r="D78" s="5"/>
      <c r="E78" s="5"/>
      <c r="F78" s="5">
        <v>65000</v>
      </c>
      <c r="G78" s="5">
        <v>65000</v>
      </c>
      <c r="H78" s="5"/>
      <c r="I78" s="5"/>
      <c r="J78" s="5">
        <v>165600</v>
      </c>
      <c r="K78" s="5"/>
      <c r="L78" s="5"/>
      <c r="M78" s="5">
        <v>165600</v>
      </c>
      <c r="N78" s="5">
        <v>200000</v>
      </c>
      <c r="O78" s="5"/>
      <c r="P78" s="5">
        <v>200000</v>
      </c>
      <c r="Q78" s="5"/>
      <c r="R78" s="1">
        <v>24000</v>
      </c>
      <c r="S78" s="1"/>
      <c r="T78" s="1">
        <v>24000</v>
      </c>
      <c r="U78" s="1"/>
      <c r="V78" s="5">
        <f t="shared" si="2"/>
        <v>0</v>
      </c>
      <c r="W78" s="5"/>
      <c r="X78" s="5"/>
      <c r="Y78" s="5"/>
      <c r="Z78" s="5">
        <v>0</v>
      </c>
      <c r="AA78" s="5"/>
      <c r="AB78" s="5"/>
      <c r="AC78" s="5"/>
    </row>
    <row r="79" spans="1:29" ht="12.75">
      <c r="A79" s="4" t="s">
        <v>77</v>
      </c>
      <c r="B79" s="5">
        <v>0</v>
      </c>
      <c r="C79" s="5"/>
      <c r="D79" s="5"/>
      <c r="E79" s="5"/>
      <c r="F79" s="5">
        <v>0</v>
      </c>
      <c r="G79" s="5"/>
      <c r="H79" s="5"/>
      <c r="I79" s="5"/>
      <c r="J79" s="5">
        <v>42000</v>
      </c>
      <c r="K79" s="5"/>
      <c r="L79" s="5">
        <v>42000</v>
      </c>
      <c r="M79" s="5"/>
      <c r="N79" s="5">
        <v>422000</v>
      </c>
      <c r="O79" s="5"/>
      <c r="P79" s="5"/>
      <c r="Q79" s="5">
        <v>422000</v>
      </c>
      <c r="R79" s="1">
        <v>38000</v>
      </c>
      <c r="S79" s="1"/>
      <c r="T79" s="1">
        <v>38000</v>
      </c>
      <c r="U79" s="1"/>
      <c r="V79" s="5">
        <f t="shared" si="2"/>
        <v>0</v>
      </c>
      <c r="W79" s="5"/>
      <c r="X79" s="5"/>
      <c r="Y79" s="5"/>
      <c r="Z79" s="5">
        <v>0</v>
      </c>
      <c r="AA79" s="5"/>
      <c r="AB79" s="5"/>
      <c r="AC79" s="5"/>
    </row>
    <row r="80" spans="1:29" ht="12.75">
      <c r="A80" s="4" t="s">
        <v>78</v>
      </c>
      <c r="B80" s="5">
        <v>0</v>
      </c>
      <c r="C80" s="5"/>
      <c r="D80" s="5"/>
      <c r="E80" s="5"/>
      <c r="F80" s="5">
        <v>40000</v>
      </c>
      <c r="G80" s="5">
        <v>40000</v>
      </c>
      <c r="H80" s="5"/>
      <c r="I80" s="5"/>
      <c r="J80" s="5">
        <v>195000</v>
      </c>
      <c r="K80" s="5"/>
      <c r="L80" s="5">
        <v>195000</v>
      </c>
      <c r="M80" s="5"/>
      <c r="N80" s="5">
        <v>428000</v>
      </c>
      <c r="O80" s="5"/>
      <c r="P80" s="5">
        <v>428000</v>
      </c>
      <c r="Q80" s="5"/>
      <c r="R80" s="1">
        <v>160000</v>
      </c>
      <c r="S80" s="1"/>
      <c r="T80" s="1">
        <v>160000</v>
      </c>
      <c r="U80" s="1"/>
      <c r="V80" s="5">
        <f t="shared" si="2"/>
        <v>0</v>
      </c>
      <c r="W80" s="5"/>
      <c r="X80" s="5"/>
      <c r="Y80" s="5"/>
      <c r="Z80" s="5">
        <v>0</v>
      </c>
      <c r="AA80" s="5"/>
      <c r="AB80" s="5"/>
      <c r="AC80" s="5"/>
    </row>
    <row r="81" spans="1:29" ht="12.75">
      <c r="A81" s="4" t="s">
        <v>79</v>
      </c>
      <c r="B81" s="5">
        <v>0</v>
      </c>
      <c r="C81" s="5"/>
      <c r="D81" s="5"/>
      <c r="E81" s="5"/>
      <c r="F81" s="5">
        <v>0</v>
      </c>
      <c r="G81" s="5"/>
      <c r="H81" s="5"/>
      <c r="I81" s="5"/>
      <c r="J81" s="5">
        <v>95000</v>
      </c>
      <c r="K81" s="5"/>
      <c r="L81" s="5">
        <v>95000</v>
      </c>
      <c r="M81" s="5"/>
      <c r="N81" s="5">
        <v>187000</v>
      </c>
      <c r="O81" s="5"/>
      <c r="P81" s="5">
        <v>187000</v>
      </c>
      <c r="Q81" s="5"/>
      <c r="R81" s="1">
        <v>190000</v>
      </c>
      <c r="S81" s="1"/>
      <c r="T81" s="1">
        <v>190000</v>
      </c>
      <c r="U81" s="1"/>
      <c r="V81" s="5">
        <f t="shared" si="2"/>
        <v>0</v>
      </c>
      <c r="W81" s="5"/>
      <c r="X81" s="5"/>
      <c r="Y81" s="5"/>
      <c r="Z81" s="5">
        <v>0</v>
      </c>
      <c r="AA81" s="5"/>
      <c r="AB81" s="5"/>
      <c r="AC81" s="5"/>
    </row>
    <row r="82" spans="1:29" ht="12.75">
      <c r="A82" s="4" t="s">
        <v>80</v>
      </c>
      <c r="B82" s="5">
        <v>0</v>
      </c>
      <c r="C82" s="5"/>
      <c r="D82" s="5"/>
      <c r="E82" s="5"/>
      <c r="F82" s="5">
        <v>0</v>
      </c>
      <c r="G82" s="5"/>
      <c r="H82" s="5"/>
      <c r="I82" s="5"/>
      <c r="J82" s="5">
        <v>39000</v>
      </c>
      <c r="K82" s="5"/>
      <c r="L82" s="5">
        <v>39000</v>
      </c>
      <c r="M82" s="5"/>
      <c r="N82" s="5">
        <v>56000</v>
      </c>
      <c r="O82" s="5"/>
      <c r="P82" s="5">
        <v>56000</v>
      </c>
      <c r="Q82" s="5"/>
      <c r="R82" s="1">
        <v>90000</v>
      </c>
      <c r="S82" s="1">
        <v>90000</v>
      </c>
      <c r="T82" s="1"/>
      <c r="U82" s="1"/>
      <c r="V82" s="5">
        <f t="shared" si="2"/>
        <v>0</v>
      </c>
      <c r="W82" s="5"/>
      <c r="X82" s="5"/>
      <c r="Y82" s="5"/>
      <c r="Z82" s="5">
        <v>0</v>
      </c>
      <c r="AA82" s="5"/>
      <c r="AB82" s="5"/>
      <c r="AC82" s="5"/>
    </row>
    <row r="83" spans="1:29" ht="12.75">
      <c r="A83" s="4" t="s">
        <v>81</v>
      </c>
      <c r="B83" s="1">
        <v>110000</v>
      </c>
      <c r="C83" s="1"/>
      <c r="D83" s="1"/>
      <c r="E83" s="1">
        <v>110000</v>
      </c>
      <c r="F83" s="5">
        <v>110000</v>
      </c>
      <c r="G83" s="5">
        <v>110000</v>
      </c>
      <c r="H83" s="5"/>
      <c r="I83" s="5"/>
      <c r="J83" s="5">
        <v>41000</v>
      </c>
      <c r="K83" s="5"/>
      <c r="L83" s="5">
        <v>41000</v>
      </c>
      <c r="M83" s="5"/>
      <c r="N83" s="5">
        <v>414000</v>
      </c>
      <c r="O83" s="5"/>
      <c r="P83" s="5">
        <v>414000</v>
      </c>
      <c r="Q83" s="5"/>
      <c r="R83" s="1">
        <v>113000</v>
      </c>
      <c r="S83" s="1"/>
      <c r="T83" s="1">
        <v>113000</v>
      </c>
      <c r="U83" s="1"/>
      <c r="V83" s="5">
        <v>8100</v>
      </c>
      <c r="W83" s="5">
        <v>2700</v>
      </c>
      <c r="X83" s="5">
        <v>2700</v>
      </c>
      <c r="Y83" s="5">
        <v>2700</v>
      </c>
      <c r="Z83" s="5">
        <v>156000</v>
      </c>
      <c r="AA83" s="5"/>
      <c r="AB83" s="5"/>
      <c r="AC83" s="5">
        <v>156000</v>
      </c>
    </row>
    <row r="84" spans="1:29" ht="12.75">
      <c r="A84" s="4" t="s">
        <v>82</v>
      </c>
      <c r="B84" s="5">
        <v>0</v>
      </c>
      <c r="C84" s="5"/>
      <c r="D84" s="5"/>
      <c r="E84" s="5"/>
      <c r="F84" s="5">
        <v>140000</v>
      </c>
      <c r="G84" s="5">
        <v>140000</v>
      </c>
      <c r="H84" s="5"/>
      <c r="I84" s="5"/>
      <c r="J84" s="5">
        <v>42000</v>
      </c>
      <c r="K84" s="5">
        <v>42000</v>
      </c>
      <c r="L84" s="5"/>
      <c r="M84" s="5"/>
      <c r="N84" s="5">
        <v>84000</v>
      </c>
      <c r="O84" s="5"/>
      <c r="P84" s="5"/>
      <c r="Q84" s="5">
        <v>84000</v>
      </c>
      <c r="R84" s="1">
        <v>22000</v>
      </c>
      <c r="S84" s="1"/>
      <c r="T84" s="1">
        <v>22000</v>
      </c>
      <c r="U84" s="1"/>
      <c r="V84" s="5">
        <v>0</v>
      </c>
      <c r="W84" s="5"/>
      <c r="X84" s="5"/>
      <c r="Y84" s="5"/>
      <c r="Z84" s="5">
        <v>0</v>
      </c>
      <c r="AA84" s="5"/>
      <c r="AB84" s="5"/>
      <c r="AC84" s="5"/>
    </row>
    <row r="85" spans="1:29" ht="12.75">
      <c r="A85" s="4" t="s">
        <v>83</v>
      </c>
      <c r="B85" s="5">
        <v>0</v>
      </c>
      <c r="C85" s="5"/>
      <c r="D85" s="5"/>
      <c r="E85" s="5"/>
      <c r="F85" s="5">
        <v>0</v>
      </c>
      <c r="G85" s="5"/>
      <c r="H85" s="5"/>
      <c r="I85" s="5"/>
      <c r="J85" s="5">
        <v>0</v>
      </c>
      <c r="K85" s="5"/>
      <c r="L85" s="5"/>
      <c r="M85" s="5"/>
      <c r="N85" s="5">
        <v>0</v>
      </c>
      <c r="O85" s="5"/>
      <c r="P85" s="5"/>
      <c r="Q85" s="5">
        <v>0</v>
      </c>
      <c r="R85" s="1"/>
      <c r="S85" s="1"/>
      <c r="T85" s="1"/>
      <c r="U85" s="1"/>
      <c r="V85" s="5">
        <v>0</v>
      </c>
      <c r="W85" s="5"/>
      <c r="X85" s="5"/>
      <c r="Y85" s="5"/>
      <c r="Z85" s="5">
        <v>0</v>
      </c>
      <c r="AA85" s="5"/>
      <c r="AB85" s="5"/>
      <c r="AC85" s="5"/>
    </row>
    <row r="86" spans="1:29" ht="12.75">
      <c r="A86" s="4" t="s">
        <v>84</v>
      </c>
      <c r="B86" s="5">
        <v>0</v>
      </c>
      <c r="C86" s="5"/>
      <c r="D86" s="5"/>
      <c r="E86" s="5"/>
      <c r="F86" s="5">
        <v>0</v>
      </c>
      <c r="G86" s="5"/>
      <c r="H86" s="5"/>
      <c r="I86" s="5"/>
      <c r="J86" s="5">
        <v>220000</v>
      </c>
      <c r="K86" s="5">
        <v>220000</v>
      </c>
      <c r="L86" s="5"/>
      <c r="M86" s="5"/>
      <c r="N86" s="5">
        <v>187000</v>
      </c>
      <c r="O86" s="5"/>
      <c r="P86" s="5"/>
      <c r="Q86" s="5">
        <v>187000</v>
      </c>
      <c r="R86" s="1">
        <v>270000</v>
      </c>
      <c r="S86" s="1"/>
      <c r="T86" s="1"/>
      <c r="U86" s="1">
        <v>270000</v>
      </c>
      <c r="V86" s="5">
        <v>0</v>
      </c>
      <c r="W86" s="5"/>
      <c r="X86" s="5"/>
      <c r="Y86" s="5"/>
      <c r="Z86" s="5">
        <v>0</v>
      </c>
      <c r="AA86" s="5"/>
      <c r="AB86" s="5"/>
      <c r="AC86" s="5"/>
    </row>
    <row r="87" spans="1:29" ht="12.75">
      <c r="A87" s="4" t="s">
        <v>85</v>
      </c>
      <c r="B87" s="5">
        <v>0</v>
      </c>
      <c r="C87" s="5"/>
      <c r="D87" s="5"/>
      <c r="E87" s="5"/>
      <c r="F87" s="5">
        <v>125000</v>
      </c>
      <c r="G87" s="5">
        <v>125000</v>
      </c>
      <c r="H87" s="5"/>
      <c r="I87" s="5"/>
      <c r="J87" s="5">
        <v>0</v>
      </c>
      <c r="K87" s="5"/>
      <c r="L87" s="5"/>
      <c r="M87" s="5"/>
      <c r="N87" s="5">
        <v>0</v>
      </c>
      <c r="O87" s="5"/>
      <c r="P87" s="5"/>
      <c r="Q87" s="5">
        <v>0</v>
      </c>
      <c r="R87" s="1">
        <v>130000</v>
      </c>
      <c r="S87" s="1"/>
      <c r="T87" s="1">
        <v>130000</v>
      </c>
      <c r="U87" s="1"/>
      <c r="V87" s="5">
        <v>0</v>
      </c>
      <c r="W87" s="5"/>
      <c r="X87" s="5"/>
      <c r="Y87" s="5"/>
      <c r="Z87" s="5">
        <v>0</v>
      </c>
      <c r="AA87" s="5"/>
      <c r="AB87" s="5"/>
      <c r="AC87" s="5"/>
    </row>
    <row r="88" spans="1:29" ht="12.75">
      <c r="A88" s="4" t="s">
        <v>86</v>
      </c>
      <c r="B88" s="5">
        <v>0</v>
      </c>
      <c r="C88" s="5"/>
      <c r="D88" s="5"/>
      <c r="E88" s="5"/>
      <c r="F88" s="5">
        <v>35000</v>
      </c>
      <c r="G88" s="5">
        <v>35000</v>
      </c>
      <c r="H88" s="5"/>
      <c r="I88" s="5"/>
      <c r="J88" s="5">
        <v>48000</v>
      </c>
      <c r="K88" s="5">
        <v>48000</v>
      </c>
      <c r="L88" s="5"/>
      <c r="M88" s="5"/>
      <c r="N88" s="5">
        <v>0</v>
      </c>
      <c r="O88" s="5"/>
      <c r="P88" s="5"/>
      <c r="Q88" s="5">
        <v>0</v>
      </c>
      <c r="R88" s="1">
        <v>59000</v>
      </c>
      <c r="S88" s="1"/>
      <c r="T88" s="1"/>
      <c r="U88" s="1">
        <v>59000</v>
      </c>
      <c r="V88" s="5">
        <v>0</v>
      </c>
      <c r="W88" s="5"/>
      <c r="X88" s="5"/>
      <c r="Y88" s="5"/>
      <c r="Z88" s="5">
        <v>0</v>
      </c>
      <c r="AA88" s="5"/>
      <c r="AB88" s="5"/>
      <c r="AC88" s="5"/>
    </row>
    <row r="89" spans="1:29" ht="12.75">
      <c r="A89" s="4" t="s">
        <v>87</v>
      </c>
      <c r="B89" s="5">
        <v>0</v>
      </c>
      <c r="C89" s="5"/>
      <c r="D89" s="5"/>
      <c r="E89" s="5"/>
      <c r="F89" s="5">
        <v>0</v>
      </c>
      <c r="G89" s="5"/>
      <c r="H89" s="5"/>
      <c r="I89" s="5"/>
      <c r="J89" s="5">
        <v>68000</v>
      </c>
      <c r="K89" s="5">
        <v>68000</v>
      </c>
      <c r="L89" s="5"/>
      <c r="M89" s="5"/>
      <c r="N89" s="5">
        <v>0</v>
      </c>
      <c r="O89" s="5"/>
      <c r="P89" s="5"/>
      <c r="Q89" s="5">
        <v>0</v>
      </c>
      <c r="R89" s="1">
        <v>41000</v>
      </c>
      <c r="S89" s="1"/>
      <c r="T89" s="1"/>
      <c r="U89" s="1">
        <v>41000</v>
      </c>
      <c r="V89" s="5">
        <v>0</v>
      </c>
      <c r="W89" s="5"/>
      <c r="X89" s="5"/>
      <c r="Y89" s="5"/>
      <c r="Z89" s="5">
        <v>0</v>
      </c>
      <c r="AA89" s="5"/>
      <c r="AB89" s="5"/>
      <c r="AC89" s="5"/>
    </row>
    <row r="90" spans="1:29" ht="12.75">
      <c r="A90" s="4" t="s">
        <v>88</v>
      </c>
      <c r="B90" s="5">
        <v>0</v>
      </c>
      <c r="C90" s="5"/>
      <c r="D90" s="5"/>
      <c r="E90" s="5"/>
      <c r="F90" s="5">
        <v>65000</v>
      </c>
      <c r="G90" s="5">
        <v>65000</v>
      </c>
      <c r="H90" s="5"/>
      <c r="I90" s="5"/>
      <c r="J90" s="5">
        <v>0</v>
      </c>
      <c r="K90" s="5"/>
      <c r="L90" s="5"/>
      <c r="M90" s="5"/>
      <c r="N90" s="5">
        <v>0</v>
      </c>
      <c r="O90" s="5"/>
      <c r="P90" s="5"/>
      <c r="Q90" s="5">
        <v>0</v>
      </c>
      <c r="R90" s="1">
        <v>0</v>
      </c>
      <c r="S90" s="1"/>
      <c r="T90" s="1"/>
      <c r="U90" s="1"/>
      <c r="V90" s="5">
        <v>0</v>
      </c>
      <c r="W90" s="5"/>
      <c r="X90" s="5"/>
      <c r="Y90" s="5"/>
      <c r="Z90" s="5">
        <v>0</v>
      </c>
      <c r="AA90" s="5"/>
      <c r="AB90" s="5"/>
      <c r="AC90" s="5"/>
    </row>
    <row r="91" spans="1:29" ht="12.75">
      <c r="A91" s="4" t="s">
        <v>89</v>
      </c>
      <c r="B91" s="5">
        <v>0</v>
      </c>
      <c r="C91" s="5"/>
      <c r="D91" s="5"/>
      <c r="E91" s="5"/>
      <c r="F91" s="5">
        <v>0</v>
      </c>
      <c r="G91" s="5"/>
      <c r="H91" s="5"/>
      <c r="I91" s="5"/>
      <c r="J91" s="5">
        <v>6000</v>
      </c>
      <c r="K91" s="5">
        <v>6000</v>
      </c>
      <c r="L91" s="5"/>
      <c r="M91" s="5"/>
      <c r="N91" s="5">
        <v>142000</v>
      </c>
      <c r="O91" s="5"/>
      <c r="P91" s="5"/>
      <c r="Q91" s="5">
        <v>142000</v>
      </c>
      <c r="R91" s="1">
        <v>220000</v>
      </c>
      <c r="S91" s="1"/>
      <c r="T91" s="1"/>
      <c r="U91" s="1">
        <v>220000</v>
      </c>
      <c r="V91" s="5">
        <v>0</v>
      </c>
      <c r="W91" s="5"/>
      <c r="X91" s="5"/>
      <c r="Y91" s="5"/>
      <c r="Z91" s="5">
        <v>0</v>
      </c>
      <c r="AA91" s="5"/>
      <c r="AB91" s="5"/>
      <c r="AC91" s="5"/>
    </row>
    <row r="92" spans="1:29" ht="12.75">
      <c r="A92" s="4" t="s">
        <v>90</v>
      </c>
      <c r="B92" s="5">
        <v>0</v>
      </c>
      <c r="C92" s="5"/>
      <c r="D92" s="5"/>
      <c r="E92" s="5"/>
      <c r="F92" s="5">
        <v>0</v>
      </c>
      <c r="G92" s="5"/>
      <c r="H92" s="5"/>
      <c r="I92" s="5"/>
      <c r="J92" s="5">
        <v>0</v>
      </c>
      <c r="K92" s="5"/>
      <c r="L92" s="5"/>
      <c r="M92" s="5"/>
      <c r="N92" s="5">
        <v>0</v>
      </c>
      <c r="O92" s="5"/>
      <c r="P92" s="5"/>
      <c r="Q92" s="5">
        <v>0</v>
      </c>
      <c r="R92" s="1"/>
      <c r="S92" s="1"/>
      <c r="T92" s="1"/>
      <c r="U92" s="1"/>
      <c r="V92" s="5">
        <v>0</v>
      </c>
      <c r="W92" s="5"/>
      <c r="X92" s="5"/>
      <c r="Y92" s="5"/>
      <c r="Z92" s="5">
        <v>0</v>
      </c>
      <c r="AA92" s="5"/>
      <c r="AB92" s="5"/>
      <c r="AC92" s="5"/>
    </row>
    <row r="93" spans="1:29" ht="12.75">
      <c r="A93" s="4" t="s">
        <v>91</v>
      </c>
      <c r="B93" s="5">
        <v>0</v>
      </c>
      <c r="C93" s="5"/>
      <c r="D93" s="5"/>
      <c r="E93" s="5"/>
      <c r="F93" s="5">
        <v>20000</v>
      </c>
      <c r="G93" s="5">
        <v>20000</v>
      </c>
      <c r="H93" s="5"/>
      <c r="I93" s="5"/>
      <c r="J93" s="5">
        <v>0</v>
      </c>
      <c r="K93" s="5"/>
      <c r="L93" s="5"/>
      <c r="M93" s="5"/>
      <c r="N93" s="5">
        <v>110000</v>
      </c>
      <c r="O93" s="5">
        <v>110000</v>
      </c>
      <c r="P93" s="5"/>
      <c r="Q93" s="5"/>
      <c r="R93" s="1">
        <v>84000</v>
      </c>
      <c r="S93" s="1"/>
      <c r="T93" s="1"/>
      <c r="U93" s="1">
        <v>84000</v>
      </c>
      <c r="V93" s="5">
        <v>0</v>
      </c>
      <c r="W93" s="5"/>
      <c r="X93" s="5"/>
      <c r="Y93" s="5"/>
      <c r="Z93" s="5">
        <v>0</v>
      </c>
      <c r="AA93" s="5"/>
      <c r="AB93" s="5"/>
      <c r="AC93" s="5"/>
    </row>
    <row r="94" spans="1:29" ht="12.75">
      <c r="A94" s="4" t="s">
        <v>92</v>
      </c>
      <c r="B94" s="5">
        <v>0</v>
      </c>
      <c r="C94" s="5"/>
      <c r="D94" s="5"/>
      <c r="E94" s="5"/>
      <c r="F94" s="5">
        <v>40000</v>
      </c>
      <c r="G94" s="5">
        <v>40000</v>
      </c>
      <c r="H94" s="5"/>
      <c r="I94" s="5"/>
      <c r="J94" s="5">
        <v>0</v>
      </c>
      <c r="K94" s="5"/>
      <c r="L94" s="5"/>
      <c r="M94" s="5"/>
      <c r="N94" s="5">
        <v>122000</v>
      </c>
      <c r="O94" s="5">
        <v>122000</v>
      </c>
      <c r="P94" s="5"/>
      <c r="Q94" s="5"/>
      <c r="R94" s="1">
        <v>470000</v>
      </c>
      <c r="S94" s="1"/>
      <c r="T94" s="1"/>
      <c r="U94" s="1">
        <v>470000</v>
      </c>
      <c r="V94" s="5">
        <v>0</v>
      </c>
      <c r="W94" s="5"/>
      <c r="X94" s="5"/>
      <c r="Y94" s="5"/>
      <c r="Z94" s="5">
        <v>0</v>
      </c>
      <c r="AA94" s="5"/>
      <c r="AB94" s="5"/>
      <c r="AC94" s="5"/>
    </row>
    <row r="95" spans="1:29" ht="12.75">
      <c r="A95" s="6" t="s">
        <v>58</v>
      </c>
      <c r="B95" s="7">
        <f aca="true" t="shared" si="3" ref="B95:Q95">SUM(B63:B94)</f>
        <v>110000</v>
      </c>
      <c r="C95" s="7">
        <f t="shared" si="3"/>
        <v>0</v>
      </c>
      <c r="D95" s="7">
        <f t="shared" si="3"/>
        <v>0</v>
      </c>
      <c r="E95" s="7">
        <f t="shared" si="3"/>
        <v>110000</v>
      </c>
      <c r="F95" s="8">
        <f aca="true" t="shared" si="4" ref="F95:M95">SUM(F63:F94)</f>
        <v>1520000</v>
      </c>
      <c r="G95" s="8">
        <f t="shared" si="4"/>
        <v>1520000</v>
      </c>
      <c r="H95" s="8">
        <f t="shared" si="4"/>
        <v>0</v>
      </c>
      <c r="I95" s="8">
        <f t="shared" si="4"/>
        <v>0</v>
      </c>
      <c r="J95" s="8">
        <f t="shared" si="4"/>
        <v>3618600</v>
      </c>
      <c r="K95" s="8">
        <f t="shared" si="4"/>
        <v>874000</v>
      </c>
      <c r="L95" s="8">
        <f t="shared" si="4"/>
        <v>1697000</v>
      </c>
      <c r="M95" s="8">
        <f t="shared" si="4"/>
        <v>1047600</v>
      </c>
      <c r="N95" s="8">
        <f t="shared" si="3"/>
        <v>5861000</v>
      </c>
      <c r="O95" s="8">
        <f t="shared" si="3"/>
        <v>2280000</v>
      </c>
      <c r="P95" s="8">
        <f t="shared" si="3"/>
        <v>2169000</v>
      </c>
      <c r="Q95" s="8">
        <f t="shared" si="3"/>
        <v>1412000</v>
      </c>
      <c r="R95" s="7">
        <f aca="true" t="shared" si="5" ref="R95:AC95">SUM(R63:R94)</f>
        <v>6373000</v>
      </c>
      <c r="S95" s="7">
        <f t="shared" si="5"/>
        <v>2952000</v>
      </c>
      <c r="T95" s="7">
        <f t="shared" si="5"/>
        <v>2277000</v>
      </c>
      <c r="U95" s="7">
        <f t="shared" si="5"/>
        <v>1144000</v>
      </c>
      <c r="V95" s="8">
        <f t="shared" si="5"/>
        <v>16200</v>
      </c>
      <c r="W95" s="8">
        <f t="shared" si="5"/>
        <v>5400</v>
      </c>
      <c r="X95" s="8">
        <f t="shared" si="5"/>
        <v>5400</v>
      </c>
      <c r="Y95" s="8">
        <f t="shared" si="5"/>
        <v>5400</v>
      </c>
      <c r="Z95" s="8">
        <f t="shared" si="5"/>
        <v>271000</v>
      </c>
      <c r="AA95" s="8">
        <f t="shared" si="5"/>
        <v>0</v>
      </c>
      <c r="AB95" s="8">
        <f t="shared" si="5"/>
        <v>115000</v>
      </c>
      <c r="AC95" s="8">
        <f t="shared" si="5"/>
        <v>156000</v>
      </c>
    </row>
    <row r="96" spans="1:29" ht="12.75">
      <c r="A96" s="4" t="s">
        <v>93</v>
      </c>
      <c r="B96" s="5">
        <v>0</v>
      </c>
      <c r="C96" s="5"/>
      <c r="D96" s="5"/>
      <c r="E96" s="5"/>
      <c r="F96" s="5">
        <v>0</v>
      </c>
      <c r="G96" s="5"/>
      <c r="H96" s="5"/>
      <c r="I96" s="5"/>
      <c r="J96" s="1">
        <v>0</v>
      </c>
      <c r="K96" s="1"/>
      <c r="L96" s="1"/>
      <c r="M96" s="1">
        <v>0</v>
      </c>
      <c r="N96" s="5">
        <v>22000</v>
      </c>
      <c r="O96" s="5"/>
      <c r="P96" s="5">
        <v>22000</v>
      </c>
      <c r="Q96" s="5"/>
      <c r="R96" s="1">
        <v>60000</v>
      </c>
      <c r="S96" s="1">
        <v>60000</v>
      </c>
      <c r="T96" s="1"/>
      <c r="U96" s="1"/>
      <c r="V96" s="5">
        <v>0</v>
      </c>
      <c r="W96" s="5"/>
      <c r="X96" s="5"/>
      <c r="Y96" s="5"/>
      <c r="Z96" s="5">
        <v>0</v>
      </c>
      <c r="AA96" s="5"/>
      <c r="AB96" s="5"/>
      <c r="AC96" s="5"/>
    </row>
    <row r="97" spans="1:29" ht="12.75">
      <c r="A97" s="4" t="s">
        <v>94</v>
      </c>
      <c r="B97" s="5">
        <v>0</v>
      </c>
      <c r="C97" s="5"/>
      <c r="D97" s="5"/>
      <c r="E97" s="5"/>
      <c r="F97" s="5">
        <v>10000</v>
      </c>
      <c r="G97" s="5">
        <v>10000</v>
      </c>
      <c r="H97" s="5"/>
      <c r="I97" s="5"/>
      <c r="J97" s="1">
        <v>330000</v>
      </c>
      <c r="K97" s="1"/>
      <c r="L97" s="1"/>
      <c r="M97" s="1">
        <v>330000</v>
      </c>
      <c r="N97" s="5">
        <v>17000</v>
      </c>
      <c r="O97" s="5"/>
      <c r="P97" s="5"/>
      <c r="Q97" s="5">
        <v>17000</v>
      </c>
      <c r="R97" s="1">
        <v>0</v>
      </c>
      <c r="S97" s="1"/>
      <c r="T97" s="1"/>
      <c r="U97" s="1"/>
      <c r="V97" s="5">
        <v>0</v>
      </c>
      <c r="W97" s="5"/>
      <c r="X97" s="5"/>
      <c r="Y97" s="5"/>
      <c r="Z97" s="5">
        <v>0</v>
      </c>
      <c r="AA97" s="5"/>
      <c r="AB97" s="5"/>
      <c r="AC97" s="5"/>
    </row>
    <row r="98" spans="1:29" ht="12.75">
      <c r="A98" s="4" t="s">
        <v>95</v>
      </c>
      <c r="B98" s="5">
        <v>0</v>
      </c>
      <c r="C98" s="5"/>
      <c r="D98" s="5"/>
      <c r="E98" s="5"/>
      <c r="F98" s="5">
        <v>75000</v>
      </c>
      <c r="G98" s="5">
        <v>75000</v>
      </c>
      <c r="H98" s="5"/>
      <c r="I98" s="5"/>
      <c r="J98" s="1">
        <v>0</v>
      </c>
      <c r="K98" s="1"/>
      <c r="L98" s="1"/>
      <c r="M98" s="1">
        <v>0</v>
      </c>
      <c r="N98" s="5">
        <v>123300</v>
      </c>
      <c r="O98" s="5"/>
      <c r="P98" s="5"/>
      <c r="Q98" s="5">
        <v>123300</v>
      </c>
      <c r="R98" s="1">
        <v>180000</v>
      </c>
      <c r="S98" s="1"/>
      <c r="T98" s="1"/>
      <c r="U98" s="1">
        <v>180000</v>
      </c>
      <c r="V98" s="5">
        <v>0</v>
      </c>
      <c r="W98" s="5"/>
      <c r="X98" s="5"/>
      <c r="Y98" s="5"/>
      <c r="Z98" s="5">
        <v>0</v>
      </c>
      <c r="AA98" s="5"/>
      <c r="AB98" s="5"/>
      <c r="AC98" s="5"/>
    </row>
    <row r="99" spans="1:29" ht="12.75">
      <c r="A99" s="4" t="s">
        <v>96</v>
      </c>
      <c r="B99" s="5">
        <v>0</v>
      </c>
      <c r="C99" s="5"/>
      <c r="D99" s="5"/>
      <c r="E99" s="5"/>
      <c r="F99" s="5">
        <v>110000</v>
      </c>
      <c r="G99" s="5">
        <v>110000</v>
      </c>
      <c r="H99" s="5"/>
      <c r="I99" s="5"/>
      <c r="J99" s="1">
        <v>294000</v>
      </c>
      <c r="K99" s="1"/>
      <c r="L99" s="1"/>
      <c r="M99" s="1">
        <v>294000</v>
      </c>
      <c r="N99" s="5">
        <v>460000</v>
      </c>
      <c r="O99" s="5"/>
      <c r="P99" s="5"/>
      <c r="Q99" s="5">
        <v>460000</v>
      </c>
      <c r="R99" s="1">
        <v>400000</v>
      </c>
      <c r="S99" s="1"/>
      <c r="T99" s="1"/>
      <c r="U99" s="1">
        <v>400000</v>
      </c>
      <c r="V99" s="5">
        <v>0</v>
      </c>
      <c r="W99" s="5"/>
      <c r="X99" s="5"/>
      <c r="Y99" s="5"/>
      <c r="Z99" s="5">
        <v>0</v>
      </c>
      <c r="AA99" s="5"/>
      <c r="AB99" s="5"/>
      <c r="AC99" s="5"/>
    </row>
    <row r="100" spans="1:29" ht="12.75">
      <c r="A100" s="4" t="s">
        <v>97</v>
      </c>
      <c r="B100" s="5">
        <v>0</v>
      </c>
      <c r="C100" s="5"/>
      <c r="D100" s="5"/>
      <c r="E100" s="5"/>
      <c r="F100" s="5">
        <v>0</v>
      </c>
      <c r="G100" s="5"/>
      <c r="H100" s="5"/>
      <c r="I100" s="5"/>
      <c r="J100" s="1">
        <v>32000</v>
      </c>
      <c r="K100" s="1">
        <v>32000</v>
      </c>
      <c r="L100" s="1"/>
      <c r="M100" s="1"/>
      <c r="N100" s="5">
        <v>242000</v>
      </c>
      <c r="O100" s="5"/>
      <c r="P100" s="5">
        <v>242000</v>
      </c>
      <c r="Q100" s="5"/>
      <c r="R100" s="1">
        <v>0</v>
      </c>
      <c r="S100" s="1"/>
      <c r="T100" s="1"/>
      <c r="U100" s="1"/>
      <c r="V100" s="5">
        <v>0</v>
      </c>
      <c r="W100" s="5"/>
      <c r="X100" s="5"/>
      <c r="Y100" s="5"/>
      <c r="Z100" s="5">
        <v>0</v>
      </c>
      <c r="AA100" s="5"/>
      <c r="AB100" s="5"/>
      <c r="AC100" s="5"/>
    </row>
    <row r="101" spans="1:29" ht="12.75">
      <c r="A101" s="4" t="s">
        <v>98</v>
      </c>
      <c r="B101" s="5">
        <v>0</v>
      </c>
      <c r="C101" s="5"/>
      <c r="D101" s="5"/>
      <c r="E101" s="5"/>
      <c r="F101" s="5">
        <v>0</v>
      </c>
      <c r="G101" s="5"/>
      <c r="H101" s="5"/>
      <c r="I101" s="5"/>
      <c r="J101" s="1">
        <v>312000</v>
      </c>
      <c r="K101" s="1"/>
      <c r="L101" s="1"/>
      <c r="M101" s="1">
        <v>312000</v>
      </c>
      <c r="N101" s="5">
        <v>0</v>
      </c>
      <c r="O101" s="5"/>
      <c r="P101" s="5">
        <v>0</v>
      </c>
      <c r="Q101" s="5"/>
      <c r="R101" s="1">
        <v>72000</v>
      </c>
      <c r="S101" s="1"/>
      <c r="T101" s="1"/>
      <c r="U101" s="1">
        <v>72000</v>
      </c>
      <c r="V101" s="5">
        <v>0</v>
      </c>
      <c r="W101" s="5"/>
      <c r="X101" s="5"/>
      <c r="Y101" s="5"/>
      <c r="Z101" s="5">
        <v>0</v>
      </c>
      <c r="AA101" s="5"/>
      <c r="AB101" s="5"/>
      <c r="AC101" s="5"/>
    </row>
    <row r="102" spans="1:29" ht="12.75">
      <c r="A102" s="4" t="s">
        <v>99</v>
      </c>
      <c r="B102" s="5">
        <v>0</v>
      </c>
      <c r="C102" s="5"/>
      <c r="D102" s="5"/>
      <c r="E102" s="5"/>
      <c r="F102" s="5">
        <v>45000</v>
      </c>
      <c r="G102" s="5">
        <v>45000</v>
      </c>
      <c r="H102" s="5"/>
      <c r="I102" s="5"/>
      <c r="J102" s="1">
        <v>560000</v>
      </c>
      <c r="K102" s="1"/>
      <c r="L102" s="1"/>
      <c r="M102" s="1">
        <v>560000</v>
      </c>
      <c r="N102" s="5">
        <v>0</v>
      </c>
      <c r="O102" s="5"/>
      <c r="P102" s="5">
        <v>0</v>
      </c>
      <c r="Q102" s="5"/>
      <c r="R102" s="1">
        <v>17000</v>
      </c>
      <c r="S102" s="1"/>
      <c r="T102" s="1"/>
      <c r="U102" s="1">
        <v>17000</v>
      </c>
      <c r="V102" s="5">
        <v>0</v>
      </c>
      <c r="W102" s="5"/>
      <c r="X102" s="5"/>
      <c r="Y102" s="5"/>
      <c r="Z102" s="5">
        <v>0</v>
      </c>
      <c r="AA102" s="5"/>
      <c r="AB102" s="5"/>
      <c r="AC102" s="5"/>
    </row>
    <row r="103" spans="1:29" ht="12.75">
      <c r="A103" s="6" t="s">
        <v>58</v>
      </c>
      <c r="B103" s="7">
        <f>SUM(B96:B102)</f>
        <v>0</v>
      </c>
      <c r="C103" s="7">
        <v>0</v>
      </c>
      <c r="D103" s="7">
        <v>0</v>
      </c>
      <c r="E103" s="7">
        <v>0</v>
      </c>
      <c r="F103" s="8">
        <f aca="true" t="shared" si="6" ref="F103:U103">SUM(F96:F102)</f>
        <v>240000</v>
      </c>
      <c r="G103" s="8">
        <f t="shared" si="6"/>
        <v>240000</v>
      </c>
      <c r="H103" s="8">
        <f t="shared" si="6"/>
        <v>0</v>
      </c>
      <c r="I103" s="8">
        <f t="shared" si="6"/>
        <v>0</v>
      </c>
      <c r="J103" s="8">
        <f t="shared" si="6"/>
        <v>1528000</v>
      </c>
      <c r="K103" s="8">
        <f t="shared" si="6"/>
        <v>32000</v>
      </c>
      <c r="L103" s="8">
        <f t="shared" si="6"/>
        <v>0</v>
      </c>
      <c r="M103" s="8">
        <f t="shared" si="6"/>
        <v>1496000</v>
      </c>
      <c r="N103" s="8">
        <f t="shared" si="6"/>
        <v>864300</v>
      </c>
      <c r="O103" s="8">
        <f t="shared" si="6"/>
        <v>0</v>
      </c>
      <c r="P103" s="8">
        <f t="shared" si="6"/>
        <v>264000</v>
      </c>
      <c r="Q103" s="8">
        <f t="shared" si="6"/>
        <v>600300</v>
      </c>
      <c r="R103" s="7">
        <f t="shared" si="6"/>
        <v>729000</v>
      </c>
      <c r="S103" s="7">
        <f t="shared" si="6"/>
        <v>60000</v>
      </c>
      <c r="T103" s="7">
        <f t="shared" si="6"/>
        <v>0</v>
      </c>
      <c r="U103" s="7">
        <f t="shared" si="6"/>
        <v>669000</v>
      </c>
      <c r="V103" s="8">
        <f aca="true" t="shared" si="7" ref="V103:AC103">SUM(V96:V102)</f>
        <v>0</v>
      </c>
      <c r="W103" s="8">
        <f t="shared" si="7"/>
        <v>0</v>
      </c>
      <c r="X103" s="8">
        <f t="shared" si="7"/>
        <v>0</v>
      </c>
      <c r="Y103" s="8">
        <f t="shared" si="7"/>
        <v>0</v>
      </c>
      <c r="Z103" s="8">
        <f t="shared" si="7"/>
        <v>0</v>
      </c>
      <c r="AA103" s="8">
        <f t="shared" si="7"/>
        <v>0</v>
      </c>
      <c r="AB103" s="8">
        <f t="shared" si="7"/>
        <v>0</v>
      </c>
      <c r="AC103" s="8">
        <f t="shared" si="7"/>
        <v>0</v>
      </c>
    </row>
    <row r="104" spans="1:29" ht="12.75">
      <c r="A104" s="6" t="s">
        <v>59</v>
      </c>
      <c r="B104" s="7">
        <f>B95+B62</f>
        <v>6698700</v>
      </c>
      <c r="C104" s="7">
        <f>C95+C62</f>
        <v>2000000</v>
      </c>
      <c r="D104" s="7">
        <f>D95+D62</f>
        <v>2000000</v>
      </c>
      <c r="E104" s="7">
        <f>E95+E62</f>
        <v>2698700</v>
      </c>
      <c r="F104" s="8">
        <f aca="true" t="shared" si="8" ref="F104:U104">F103+F95+F62</f>
        <v>3090000</v>
      </c>
      <c r="G104" s="8">
        <f t="shared" si="8"/>
        <v>3090000</v>
      </c>
      <c r="H104" s="8">
        <f t="shared" si="8"/>
        <v>0</v>
      </c>
      <c r="I104" s="8">
        <f t="shared" si="8"/>
        <v>0</v>
      </c>
      <c r="J104" s="8">
        <f t="shared" si="8"/>
        <v>9626600</v>
      </c>
      <c r="K104" s="8">
        <f t="shared" si="8"/>
        <v>3000000</v>
      </c>
      <c r="L104" s="8">
        <f t="shared" si="8"/>
        <v>3000000</v>
      </c>
      <c r="M104" s="8">
        <f t="shared" si="8"/>
        <v>3626600</v>
      </c>
      <c r="N104" s="8">
        <f t="shared" si="8"/>
        <v>12680300</v>
      </c>
      <c r="O104" s="8">
        <f t="shared" si="8"/>
        <v>4000000</v>
      </c>
      <c r="P104" s="8">
        <f t="shared" si="8"/>
        <v>4000000</v>
      </c>
      <c r="Q104" s="8">
        <f t="shared" si="8"/>
        <v>4680300</v>
      </c>
      <c r="R104" s="7">
        <f t="shared" si="8"/>
        <v>15356700</v>
      </c>
      <c r="S104" s="7">
        <f t="shared" si="8"/>
        <v>5000000</v>
      </c>
      <c r="T104" s="7">
        <f t="shared" si="8"/>
        <v>5000000</v>
      </c>
      <c r="U104" s="7">
        <f t="shared" si="8"/>
        <v>5356700</v>
      </c>
      <c r="V104" s="8">
        <f aca="true" t="shared" si="9" ref="V104:AC104">V103+V95+V62</f>
        <v>960000</v>
      </c>
      <c r="W104" s="8">
        <f t="shared" si="9"/>
        <v>320000</v>
      </c>
      <c r="X104" s="8">
        <f t="shared" si="9"/>
        <v>320000</v>
      </c>
      <c r="Y104" s="8">
        <f t="shared" si="9"/>
        <v>320000</v>
      </c>
      <c r="Z104" s="8">
        <f t="shared" si="9"/>
        <v>9767000</v>
      </c>
      <c r="AA104" s="8">
        <f t="shared" si="9"/>
        <v>1967000</v>
      </c>
      <c r="AB104" s="8">
        <f t="shared" si="9"/>
        <v>3800000</v>
      </c>
      <c r="AC104" s="8">
        <f t="shared" si="9"/>
        <v>4000000</v>
      </c>
    </row>
  </sheetData>
  <mergeCells count="7">
    <mergeCell ref="B4:E4"/>
    <mergeCell ref="R4:U4"/>
    <mergeCell ref="J4:M4"/>
    <mergeCell ref="Z4:AC4"/>
    <mergeCell ref="F4:I4"/>
    <mergeCell ref="V4:Y4"/>
    <mergeCell ref="N4:Q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0"/>
  <sheetViews>
    <sheetView workbookViewId="0" topLeftCell="A1">
      <pane xSplit="3" ySplit="4" topLeftCell="AH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J3" sqref="AJ3:AM3"/>
    </sheetView>
  </sheetViews>
  <sheetFormatPr defaultColWidth="9.00390625" defaultRowHeight="12.75"/>
  <cols>
    <col min="1" max="1" width="4.00390625" style="0" customWidth="1"/>
    <col min="2" max="2" width="11.625" style="0" customWidth="1"/>
    <col min="3" max="3" width="21.25390625" style="0" customWidth="1"/>
    <col min="4" max="7" width="14.00390625" style="0" customWidth="1"/>
    <col min="8" max="39" width="14.00390625" style="19" customWidth="1"/>
  </cols>
  <sheetData>
    <row r="1" spans="4:31" ht="12.75" customHeight="1">
      <c r="D1" s="85" t="s">
        <v>105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48"/>
      <c r="AC1" s="48"/>
      <c r="AD1" s="48"/>
      <c r="AE1" s="48"/>
    </row>
    <row r="3" spans="2:39" ht="77.25" customHeight="1">
      <c r="B3" s="82" t="s">
        <v>56</v>
      </c>
      <c r="C3" s="82" t="s">
        <v>110</v>
      </c>
      <c r="D3" s="86" t="s">
        <v>222</v>
      </c>
      <c r="E3" s="86"/>
      <c r="F3" s="86"/>
      <c r="G3" s="86"/>
      <c r="H3" s="81" t="s">
        <v>223</v>
      </c>
      <c r="I3" s="81"/>
      <c r="J3" s="81"/>
      <c r="K3" s="81"/>
      <c r="L3" s="84" t="s">
        <v>226</v>
      </c>
      <c r="M3" s="84"/>
      <c r="N3" s="84"/>
      <c r="O3" s="84"/>
      <c r="P3" s="81" t="s">
        <v>106</v>
      </c>
      <c r="Q3" s="81"/>
      <c r="R3" s="81"/>
      <c r="S3" s="81"/>
      <c r="T3" s="81" t="s">
        <v>107</v>
      </c>
      <c r="U3" s="81"/>
      <c r="V3" s="81"/>
      <c r="W3" s="81"/>
      <c r="X3" s="81" t="s">
        <v>227</v>
      </c>
      <c r="Y3" s="81"/>
      <c r="Z3" s="81"/>
      <c r="AA3" s="81"/>
      <c r="AB3" s="81" t="s">
        <v>230</v>
      </c>
      <c r="AC3" s="81"/>
      <c r="AD3" s="81"/>
      <c r="AE3" s="81"/>
      <c r="AF3" s="81" t="s">
        <v>225</v>
      </c>
      <c r="AG3" s="81"/>
      <c r="AH3" s="81"/>
      <c r="AI3" s="81"/>
      <c r="AJ3" s="81" t="s">
        <v>224</v>
      </c>
      <c r="AK3" s="81"/>
      <c r="AL3" s="81"/>
      <c r="AM3" s="81"/>
    </row>
    <row r="4" spans="2:39" ht="12.75">
      <c r="B4" s="83"/>
      <c r="C4" s="83"/>
      <c r="D4" s="2" t="s">
        <v>57</v>
      </c>
      <c r="E4" s="1">
        <v>2009</v>
      </c>
      <c r="F4" s="1">
        <v>2010</v>
      </c>
      <c r="G4" s="1">
        <v>2011</v>
      </c>
      <c r="H4" s="5" t="s">
        <v>57</v>
      </c>
      <c r="I4" s="5">
        <v>2009</v>
      </c>
      <c r="J4" s="5">
        <v>2010</v>
      </c>
      <c r="K4" s="5">
        <v>2011</v>
      </c>
      <c r="L4" s="49" t="s">
        <v>57</v>
      </c>
      <c r="M4" s="49">
        <v>2009</v>
      </c>
      <c r="N4" s="49">
        <v>2010</v>
      </c>
      <c r="O4" s="49">
        <v>2011</v>
      </c>
      <c r="P4" s="5" t="s">
        <v>57</v>
      </c>
      <c r="Q4" s="5">
        <v>2009</v>
      </c>
      <c r="R4" s="5">
        <v>2010</v>
      </c>
      <c r="S4" s="5">
        <v>2011</v>
      </c>
      <c r="T4" s="5" t="s">
        <v>57</v>
      </c>
      <c r="U4" s="5">
        <v>2009</v>
      </c>
      <c r="V4" s="5">
        <v>2010</v>
      </c>
      <c r="W4" s="5">
        <v>2011</v>
      </c>
      <c r="X4" s="5" t="s">
        <v>57</v>
      </c>
      <c r="Y4" s="5">
        <v>2009</v>
      </c>
      <c r="Z4" s="5">
        <v>2010</v>
      </c>
      <c r="AA4" s="5">
        <v>2011</v>
      </c>
      <c r="AB4" s="5" t="s">
        <v>57</v>
      </c>
      <c r="AC4" s="5">
        <v>2009</v>
      </c>
      <c r="AD4" s="5">
        <v>2010</v>
      </c>
      <c r="AE4" s="5">
        <v>2011</v>
      </c>
      <c r="AF4" s="5" t="s">
        <v>57</v>
      </c>
      <c r="AG4" s="5">
        <v>2009</v>
      </c>
      <c r="AH4" s="5">
        <v>2010</v>
      </c>
      <c r="AI4" s="5">
        <v>2011</v>
      </c>
      <c r="AJ4" s="5" t="s">
        <v>57</v>
      </c>
      <c r="AK4" s="5">
        <v>2009</v>
      </c>
      <c r="AL4" s="5">
        <v>2010</v>
      </c>
      <c r="AM4" s="5">
        <v>2011</v>
      </c>
    </row>
    <row r="5" spans="1:39" ht="12.75">
      <c r="A5">
        <v>1</v>
      </c>
      <c r="B5" s="4" t="s">
        <v>0</v>
      </c>
      <c r="C5" s="4" t="s">
        <v>111</v>
      </c>
      <c r="D5" s="1">
        <f>E5+F5+G5</f>
        <v>0</v>
      </c>
      <c r="E5" s="1"/>
      <c r="F5" s="1"/>
      <c r="G5" s="1"/>
      <c r="H5" s="46">
        <f>I5+J5+K5</f>
        <v>32.6</v>
      </c>
      <c r="I5" s="46">
        <v>0</v>
      </c>
      <c r="J5" s="46">
        <v>5.2</v>
      </c>
      <c r="K5" s="46">
        <v>27.4</v>
      </c>
      <c r="L5" s="46">
        <f>M5+N5+O5</f>
        <v>16.15</v>
      </c>
      <c r="M5" s="46">
        <v>3.45</v>
      </c>
      <c r="N5" s="46">
        <v>6.1</v>
      </c>
      <c r="O5" s="46">
        <v>6.6</v>
      </c>
      <c r="P5" s="46">
        <f>Q5+R5+S5</f>
        <v>13.65</v>
      </c>
      <c r="Q5" s="46">
        <v>13.65</v>
      </c>
      <c r="R5" s="46">
        <v>0</v>
      </c>
      <c r="S5" s="46">
        <v>0</v>
      </c>
      <c r="T5" s="46">
        <f aca="true" t="shared" si="0" ref="T5:T12">U5+V5+W5</f>
        <v>5.15</v>
      </c>
      <c r="U5" s="46">
        <v>5.15</v>
      </c>
      <c r="V5" s="46">
        <v>0</v>
      </c>
      <c r="W5" s="46">
        <v>0</v>
      </c>
      <c r="X5" s="46">
        <f>Y5+Z5+AA5</f>
        <v>8.85</v>
      </c>
      <c r="Y5" s="46">
        <v>1.85</v>
      </c>
      <c r="Z5" s="46">
        <v>3.4</v>
      </c>
      <c r="AA5" s="46">
        <v>3.6</v>
      </c>
      <c r="AB5" s="46">
        <f>AC5+AD5+AE5</f>
        <v>24.4</v>
      </c>
      <c r="AC5" s="46">
        <v>1.2</v>
      </c>
      <c r="AD5" s="46">
        <v>21.8</v>
      </c>
      <c r="AE5" s="46">
        <v>1.4</v>
      </c>
      <c r="AF5" s="46">
        <f>AG5+AH5+AI5</f>
        <v>12.7</v>
      </c>
      <c r="AG5" s="46">
        <v>3.7</v>
      </c>
      <c r="AH5" s="46">
        <v>4</v>
      </c>
      <c r="AI5" s="46">
        <v>5</v>
      </c>
      <c r="AJ5" s="50">
        <f>AK5+AL5+AM5</f>
        <v>400</v>
      </c>
      <c r="AK5" s="5"/>
      <c r="AL5" s="5">
        <v>400</v>
      </c>
      <c r="AM5" s="5"/>
    </row>
    <row r="6" spans="1:39" ht="12.75">
      <c r="A6">
        <v>2</v>
      </c>
      <c r="B6" s="4" t="s">
        <v>1</v>
      </c>
      <c r="C6" s="4" t="s">
        <v>112</v>
      </c>
      <c r="D6" s="1">
        <f aca="true" t="shared" si="1" ref="D6:D60">E6+F6+G6</f>
        <v>400</v>
      </c>
      <c r="E6" s="1"/>
      <c r="F6" s="1">
        <v>400</v>
      </c>
      <c r="G6" s="1"/>
      <c r="H6" s="46">
        <f aca="true" t="shared" si="2" ref="H6:H60">I6+J6+K6</f>
        <v>0</v>
      </c>
      <c r="I6" s="46">
        <v>0</v>
      </c>
      <c r="J6" s="46">
        <v>0</v>
      </c>
      <c r="K6" s="46">
        <v>0</v>
      </c>
      <c r="L6" s="46">
        <f aca="true" t="shared" si="3" ref="L6:L60">M6+N6+O6</f>
        <v>11.350000000000001</v>
      </c>
      <c r="M6" s="46">
        <v>2.15</v>
      </c>
      <c r="N6" s="46">
        <v>4.4</v>
      </c>
      <c r="O6" s="46">
        <v>4.8</v>
      </c>
      <c r="P6" s="46">
        <f aca="true" t="shared" si="4" ref="P6:P60">Q6+R6+S6</f>
        <v>27.3</v>
      </c>
      <c r="Q6" s="46">
        <v>27.3</v>
      </c>
      <c r="R6" s="46">
        <v>0</v>
      </c>
      <c r="S6" s="46">
        <v>0</v>
      </c>
      <c r="T6" s="46">
        <f t="shared" si="0"/>
        <v>4.55</v>
      </c>
      <c r="U6" s="46">
        <v>4.55</v>
      </c>
      <c r="V6" s="46">
        <v>0</v>
      </c>
      <c r="W6" s="46">
        <v>0</v>
      </c>
      <c r="X6" s="46">
        <f aca="true" t="shared" si="5" ref="X6:X60">Y6+Z6+AA6</f>
        <v>15.55</v>
      </c>
      <c r="Y6" s="46">
        <v>3.65</v>
      </c>
      <c r="Z6" s="46">
        <v>5.7</v>
      </c>
      <c r="AA6" s="46">
        <v>6.2</v>
      </c>
      <c r="AB6" s="46">
        <f aca="true" t="shared" si="6" ref="AB6:AB60">AC6+AD6+AE6</f>
        <v>35.9</v>
      </c>
      <c r="AC6" s="46">
        <v>1.3</v>
      </c>
      <c r="AD6" s="46">
        <v>33.1</v>
      </c>
      <c r="AE6" s="46">
        <v>1.5</v>
      </c>
      <c r="AF6" s="46">
        <f aca="true" t="shared" si="7" ref="AF6:AF60">AG6+AH6+AI6</f>
        <v>12.7</v>
      </c>
      <c r="AG6" s="46">
        <v>3.7</v>
      </c>
      <c r="AH6" s="46">
        <v>4</v>
      </c>
      <c r="AI6" s="46">
        <v>5</v>
      </c>
      <c r="AJ6" s="50">
        <f aca="true" t="shared" si="8" ref="AJ6:AJ60">AK6+AL6+AM6</f>
        <v>500</v>
      </c>
      <c r="AK6" s="5"/>
      <c r="AL6" s="5">
        <v>500</v>
      </c>
      <c r="AM6" s="5"/>
    </row>
    <row r="7" spans="1:39" ht="12.75">
      <c r="A7">
        <v>3</v>
      </c>
      <c r="B7" s="4" t="s">
        <v>2</v>
      </c>
      <c r="C7" s="4" t="s">
        <v>113</v>
      </c>
      <c r="D7" s="1">
        <f t="shared" si="1"/>
        <v>430</v>
      </c>
      <c r="E7" s="1">
        <v>430</v>
      </c>
      <c r="F7" s="1"/>
      <c r="G7" s="1"/>
      <c r="H7" s="46">
        <f t="shared" si="2"/>
        <v>7.2</v>
      </c>
      <c r="I7" s="46">
        <v>0</v>
      </c>
      <c r="J7" s="46">
        <v>0</v>
      </c>
      <c r="K7" s="46">
        <v>7.2</v>
      </c>
      <c r="L7" s="46">
        <f t="shared" si="3"/>
        <v>29</v>
      </c>
      <c r="M7" s="46">
        <v>8</v>
      </c>
      <c r="N7" s="46">
        <v>10.1</v>
      </c>
      <c r="O7" s="46">
        <v>10.9</v>
      </c>
      <c r="P7" s="46">
        <f t="shared" si="4"/>
        <v>43.05</v>
      </c>
      <c r="Q7" s="46">
        <v>4.55</v>
      </c>
      <c r="R7" s="46">
        <v>0</v>
      </c>
      <c r="S7" s="46">
        <v>38.5</v>
      </c>
      <c r="T7" s="46">
        <f t="shared" si="0"/>
        <v>10.95</v>
      </c>
      <c r="U7" s="46">
        <v>10.95</v>
      </c>
      <c r="V7" s="46">
        <v>0</v>
      </c>
      <c r="W7" s="46">
        <v>0</v>
      </c>
      <c r="X7" s="46">
        <f t="shared" si="5"/>
        <v>0</v>
      </c>
      <c r="Y7" s="46">
        <v>0</v>
      </c>
      <c r="Z7" s="46">
        <v>0</v>
      </c>
      <c r="AA7" s="46">
        <v>0</v>
      </c>
      <c r="AB7" s="46">
        <f t="shared" si="6"/>
        <v>49.4</v>
      </c>
      <c r="AC7" s="46">
        <v>1.9</v>
      </c>
      <c r="AD7" s="46">
        <v>45.3</v>
      </c>
      <c r="AE7" s="46">
        <v>2.2</v>
      </c>
      <c r="AF7" s="46">
        <f t="shared" si="7"/>
        <v>12.7</v>
      </c>
      <c r="AG7" s="46">
        <v>3.7</v>
      </c>
      <c r="AH7" s="46">
        <v>4</v>
      </c>
      <c r="AI7" s="46">
        <v>5</v>
      </c>
      <c r="AJ7" s="50">
        <f t="shared" si="8"/>
        <v>500</v>
      </c>
      <c r="AK7" s="5"/>
      <c r="AL7" s="5">
        <v>500</v>
      </c>
      <c r="AM7" s="5"/>
    </row>
    <row r="8" spans="1:39" ht="12.75">
      <c r="A8">
        <v>4</v>
      </c>
      <c r="B8" s="4" t="s">
        <v>3</v>
      </c>
      <c r="C8" s="4" t="s">
        <v>114</v>
      </c>
      <c r="D8" s="1">
        <f t="shared" si="1"/>
        <v>350</v>
      </c>
      <c r="E8" s="1">
        <v>350</v>
      </c>
      <c r="F8" s="1"/>
      <c r="G8" s="1"/>
      <c r="H8" s="46">
        <f t="shared" si="2"/>
        <v>4.2</v>
      </c>
      <c r="I8" s="46">
        <v>0</v>
      </c>
      <c r="J8" s="46">
        <v>0</v>
      </c>
      <c r="K8" s="46">
        <v>4.2</v>
      </c>
      <c r="L8" s="46">
        <f t="shared" si="3"/>
        <v>25.25</v>
      </c>
      <c r="M8" s="46">
        <v>8.35</v>
      </c>
      <c r="N8" s="46">
        <v>8.1</v>
      </c>
      <c r="O8" s="46">
        <v>8.8</v>
      </c>
      <c r="P8" s="46">
        <f t="shared" si="4"/>
        <v>5.5</v>
      </c>
      <c r="Q8" s="46">
        <v>0</v>
      </c>
      <c r="R8" s="46">
        <v>0</v>
      </c>
      <c r="S8" s="46">
        <v>5.5</v>
      </c>
      <c r="T8" s="46">
        <f t="shared" si="0"/>
        <v>5.5</v>
      </c>
      <c r="U8" s="46">
        <v>5.5</v>
      </c>
      <c r="V8" s="46">
        <v>0</v>
      </c>
      <c r="W8" s="46">
        <v>0</v>
      </c>
      <c r="X8" s="46">
        <f t="shared" si="5"/>
        <v>10.25</v>
      </c>
      <c r="Y8" s="46">
        <v>1.85</v>
      </c>
      <c r="Z8" s="46">
        <v>4</v>
      </c>
      <c r="AA8" s="46">
        <v>4.4</v>
      </c>
      <c r="AB8" s="46">
        <f t="shared" si="6"/>
        <v>30.7</v>
      </c>
      <c r="AC8" s="46">
        <v>1</v>
      </c>
      <c r="AD8" s="46">
        <v>28.5</v>
      </c>
      <c r="AE8" s="46">
        <v>1.2</v>
      </c>
      <c r="AF8" s="46">
        <f t="shared" si="7"/>
        <v>12.7</v>
      </c>
      <c r="AG8" s="46">
        <v>3.7</v>
      </c>
      <c r="AH8" s="46">
        <v>4</v>
      </c>
      <c r="AI8" s="46">
        <v>5</v>
      </c>
      <c r="AJ8" s="50">
        <f t="shared" si="8"/>
        <v>500</v>
      </c>
      <c r="AK8" s="5"/>
      <c r="AL8" s="5">
        <v>500</v>
      </c>
      <c r="AM8" s="5"/>
    </row>
    <row r="9" spans="1:39" ht="12.75">
      <c r="A9">
        <v>5</v>
      </c>
      <c r="B9" s="4" t="s">
        <v>4</v>
      </c>
      <c r="C9" s="4" t="s">
        <v>115</v>
      </c>
      <c r="D9" s="1">
        <f t="shared" si="1"/>
        <v>250</v>
      </c>
      <c r="E9" s="1"/>
      <c r="F9" s="1">
        <v>250</v>
      </c>
      <c r="G9" s="1"/>
      <c r="H9" s="46">
        <f t="shared" si="2"/>
        <v>0</v>
      </c>
      <c r="I9" s="46">
        <v>0</v>
      </c>
      <c r="J9" s="46">
        <v>0</v>
      </c>
      <c r="K9" s="46">
        <v>0</v>
      </c>
      <c r="L9" s="46">
        <f t="shared" si="3"/>
        <v>22.299999999999997</v>
      </c>
      <c r="M9" s="46">
        <v>7.1</v>
      </c>
      <c r="N9" s="46">
        <v>7.3</v>
      </c>
      <c r="O9" s="46">
        <v>7.9</v>
      </c>
      <c r="P9" s="46">
        <f t="shared" si="4"/>
        <v>0</v>
      </c>
      <c r="Q9" s="46">
        <v>0</v>
      </c>
      <c r="R9" s="46">
        <v>0</v>
      </c>
      <c r="S9" s="46">
        <v>0</v>
      </c>
      <c r="T9" s="46">
        <f t="shared" si="0"/>
        <v>11.05</v>
      </c>
      <c r="U9" s="46">
        <v>11.05</v>
      </c>
      <c r="V9" s="46">
        <v>0</v>
      </c>
      <c r="W9" s="46">
        <v>0</v>
      </c>
      <c r="X9" s="46">
        <f t="shared" si="5"/>
        <v>118.64999999999999</v>
      </c>
      <c r="Y9" s="46">
        <v>38.55</v>
      </c>
      <c r="Z9" s="46">
        <v>38.4</v>
      </c>
      <c r="AA9" s="46">
        <v>41.7</v>
      </c>
      <c r="AB9" s="46">
        <f t="shared" si="6"/>
        <v>14.9</v>
      </c>
      <c r="AC9" s="46">
        <v>0.8</v>
      </c>
      <c r="AD9" s="46">
        <v>13.1</v>
      </c>
      <c r="AE9" s="46">
        <v>1</v>
      </c>
      <c r="AF9" s="46">
        <f t="shared" si="7"/>
        <v>0</v>
      </c>
      <c r="AG9" s="46">
        <v>0</v>
      </c>
      <c r="AH9" s="46">
        <v>0</v>
      </c>
      <c r="AI9" s="46">
        <v>0</v>
      </c>
      <c r="AJ9" s="50">
        <f t="shared" si="8"/>
        <v>0</v>
      </c>
      <c r="AK9" s="5"/>
      <c r="AL9" s="5"/>
      <c r="AM9" s="5"/>
    </row>
    <row r="10" spans="1:39" ht="12.75">
      <c r="A10">
        <v>6</v>
      </c>
      <c r="B10" s="4" t="s">
        <v>5</v>
      </c>
      <c r="C10" s="4" t="s">
        <v>116</v>
      </c>
      <c r="D10" s="1">
        <f t="shared" si="1"/>
        <v>0</v>
      </c>
      <c r="E10" s="1"/>
      <c r="F10" s="1"/>
      <c r="G10" s="1"/>
      <c r="H10" s="46">
        <f t="shared" si="2"/>
        <v>63.5</v>
      </c>
      <c r="I10" s="46">
        <v>20.6</v>
      </c>
      <c r="J10" s="46">
        <v>20.6</v>
      </c>
      <c r="K10" s="46">
        <v>22.3</v>
      </c>
      <c r="L10" s="46">
        <f t="shared" si="3"/>
        <v>23.299999999999997</v>
      </c>
      <c r="M10" s="46">
        <v>3.1</v>
      </c>
      <c r="N10" s="46">
        <v>9.7</v>
      </c>
      <c r="O10" s="46">
        <v>10.5</v>
      </c>
      <c r="P10" s="46">
        <f t="shared" si="4"/>
        <v>18.2</v>
      </c>
      <c r="Q10" s="46">
        <v>18.2</v>
      </c>
      <c r="R10" s="46">
        <v>0</v>
      </c>
      <c r="S10" s="46">
        <v>0</v>
      </c>
      <c r="T10" s="46">
        <f t="shared" si="0"/>
        <v>18.4</v>
      </c>
      <c r="U10" s="46">
        <v>18.4</v>
      </c>
      <c r="V10" s="46">
        <v>0</v>
      </c>
      <c r="W10" s="46">
        <v>0</v>
      </c>
      <c r="X10" s="46">
        <f t="shared" si="5"/>
        <v>9.95</v>
      </c>
      <c r="Y10" s="46">
        <v>1.85</v>
      </c>
      <c r="Z10" s="46">
        <v>3.9</v>
      </c>
      <c r="AA10" s="46">
        <v>4.2</v>
      </c>
      <c r="AB10" s="46">
        <f t="shared" si="6"/>
        <v>27.8</v>
      </c>
      <c r="AC10" s="46">
        <v>2.4</v>
      </c>
      <c r="AD10" s="46">
        <v>22.6</v>
      </c>
      <c r="AE10" s="46">
        <v>2.8</v>
      </c>
      <c r="AF10" s="46">
        <f t="shared" si="7"/>
        <v>12.7</v>
      </c>
      <c r="AG10" s="46">
        <v>3.7</v>
      </c>
      <c r="AH10" s="46">
        <v>4</v>
      </c>
      <c r="AI10" s="46">
        <v>5</v>
      </c>
      <c r="AJ10" s="50">
        <f t="shared" si="8"/>
        <v>500</v>
      </c>
      <c r="AK10" s="5"/>
      <c r="AL10" s="5">
        <v>500</v>
      </c>
      <c r="AM10" s="5"/>
    </row>
    <row r="11" spans="1:39" ht="12.75">
      <c r="A11">
        <v>7</v>
      </c>
      <c r="B11" s="4" t="s">
        <v>6</v>
      </c>
      <c r="C11" s="4" t="s">
        <v>117</v>
      </c>
      <c r="D11" s="1">
        <f t="shared" si="1"/>
        <v>250</v>
      </c>
      <c r="E11" s="1"/>
      <c r="F11" s="1">
        <v>250</v>
      </c>
      <c r="G11" s="1"/>
      <c r="H11" s="46">
        <f t="shared" si="2"/>
        <v>0</v>
      </c>
      <c r="I11" s="46">
        <v>0</v>
      </c>
      <c r="J11" s="46">
        <v>0</v>
      </c>
      <c r="K11" s="46">
        <v>0</v>
      </c>
      <c r="L11" s="46">
        <f t="shared" si="3"/>
        <v>23.15</v>
      </c>
      <c r="M11" s="46">
        <v>7.35</v>
      </c>
      <c r="N11" s="46">
        <v>7.6</v>
      </c>
      <c r="O11" s="46">
        <v>8.2</v>
      </c>
      <c r="P11" s="46">
        <f t="shared" si="4"/>
        <v>18.2</v>
      </c>
      <c r="Q11" s="46">
        <v>18.2</v>
      </c>
      <c r="R11" s="46">
        <v>0</v>
      </c>
      <c r="S11" s="46">
        <v>0</v>
      </c>
      <c r="T11" s="46">
        <f t="shared" si="0"/>
        <v>8.6</v>
      </c>
      <c r="U11" s="46">
        <v>8.6</v>
      </c>
      <c r="V11" s="46">
        <v>0</v>
      </c>
      <c r="W11" s="46">
        <v>0</v>
      </c>
      <c r="X11" s="46">
        <f t="shared" si="5"/>
        <v>81.45</v>
      </c>
      <c r="Y11" s="46">
        <v>27.25</v>
      </c>
      <c r="Z11" s="46">
        <v>26</v>
      </c>
      <c r="AA11" s="46">
        <v>28.2</v>
      </c>
      <c r="AB11" s="46">
        <f t="shared" si="6"/>
        <v>12.3</v>
      </c>
      <c r="AC11" s="46">
        <v>0.8</v>
      </c>
      <c r="AD11" s="46">
        <v>10.6</v>
      </c>
      <c r="AE11" s="46">
        <v>0.9</v>
      </c>
      <c r="AF11" s="46">
        <f t="shared" si="7"/>
        <v>0</v>
      </c>
      <c r="AG11" s="46">
        <v>0</v>
      </c>
      <c r="AH11" s="46">
        <v>0</v>
      </c>
      <c r="AI11" s="46">
        <v>0</v>
      </c>
      <c r="AJ11" s="50">
        <f t="shared" si="8"/>
        <v>0</v>
      </c>
      <c r="AK11" s="5"/>
      <c r="AL11" s="5"/>
      <c r="AM11" s="5"/>
    </row>
    <row r="12" spans="1:39" ht="12.75">
      <c r="A12">
        <v>8</v>
      </c>
      <c r="B12" s="4" t="s">
        <v>7</v>
      </c>
      <c r="C12" s="4" t="s">
        <v>118</v>
      </c>
      <c r="D12" s="1">
        <f t="shared" si="1"/>
        <v>350</v>
      </c>
      <c r="E12" s="1"/>
      <c r="F12" s="1"/>
      <c r="G12" s="1">
        <v>350</v>
      </c>
      <c r="H12" s="46">
        <f t="shared" si="2"/>
        <v>0</v>
      </c>
      <c r="I12" s="46">
        <v>0</v>
      </c>
      <c r="J12" s="46">
        <v>0</v>
      </c>
      <c r="K12" s="46">
        <v>0</v>
      </c>
      <c r="L12" s="46">
        <f t="shared" si="3"/>
        <v>11.7</v>
      </c>
      <c r="M12" s="46">
        <v>2.9</v>
      </c>
      <c r="N12" s="46">
        <v>4.2</v>
      </c>
      <c r="O12" s="46">
        <v>4.6</v>
      </c>
      <c r="P12" s="46">
        <f t="shared" si="4"/>
        <v>13.65</v>
      </c>
      <c r="Q12" s="46">
        <v>13.65</v>
      </c>
      <c r="R12" s="46">
        <v>0</v>
      </c>
      <c r="S12" s="46">
        <v>0</v>
      </c>
      <c r="T12" s="46">
        <f t="shared" si="0"/>
        <v>5</v>
      </c>
      <c r="U12" s="46">
        <v>0</v>
      </c>
      <c r="V12" s="46">
        <v>5</v>
      </c>
      <c r="W12" s="46">
        <v>0</v>
      </c>
      <c r="X12" s="46">
        <f t="shared" si="5"/>
        <v>9.149999999999999</v>
      </c>
      <c r="Y12" s="46">
        <v>1.85</v>
      </c>
      <c r="Z12" s="46">
        <v>3.5</v>
      </c>
      <c r="AA12" s="46">
        <v>3.8</v>
      </c>
      <c r="AB12" s="46">
        <f t="shared" si="6"/>
        <v>22.8</v>
      </c>
      <c r="AC12" s="46">
        <v>1.8</v>
      </c>
      <c r="AD12" s="46">
        <v>18.8</v>
      </c>
      <c r="AE12" s="46">
        <v>2.2</v>
      </c>
      <c r="AF12" s="46">
        <f t="shared" si="7"/>
        <v>0</v>
      </c>
      <c r="AG12" s="46">
        <v>0</v>
      </c>
      <c r="AH12" s="46">
        <v>0</v>
      </c>
      <c r="AI12" s="46">
        <v>0</v>
      </c>
      <c r="AJ12" s="50">
        <f t="shared" si="8"/>
        <v>0</v>
      </c>
      <c r="AK12" s="5"/>
      <c r="AL12" s="5"/>
      <c r="AM12" s="5"/>
    </row>
    <row r="13" spans="1:39" ht="12.75">
      <c r="A13">
        <v>9</v>
      </c>
      <c r="B13" s="4" t="s">
        <v>8</v>
      </c>
      <c r="C13" s="4" t="s">
        <v>119</v>
      </c>
      <c r="D13" s="1">
        <f t="shared" si="1"/>
        <v>250</v>
      </c>
      <c r="E13" s="1">
        <v>250</v>
      </c>
      <c r="F13" s="1"/>
      <c r="G13" s="1"/>
      <c r="H13" s="46">
        <f t="shared" si="2"/>
        <v>5.6</v>
      </c>
      <c r="I13" s="46">
        <v>0</v>
      </c>
      <c r="J13" s="46">
        <v>0</v>
      </c>
      <c r="K13" s="46">
        <v>5.6</v>
      </c>
      <c r="L13" s="46">
        <f t="shared" si="3"/>
        <v>15.2</v>
      </c>
      <c r="M13" s="46">
        <v>6.5</v>
      </c>
      <c r="N13" s="46">
        <v>4.2</v>
      </c>
      <c r="O13" s="46">
        <v>4.5</v>
      </c>
      <c r="P13" s="46">
        <f t="shared" si="4"/>
        <v>11</v>
      </c>
      <c r="Q13" s="46">
        <v>0</v>
      </c>
      <c r="R13" s="46">
        <v>0</v>
      </c>
      <c r="S13" s="46">
        <v>11</v>
      </c>
      <c r="T13" s="46">
        <f aca="true" t="shared" si="9" ref="T13:T60">U13+V13+W13</f>
        <v>5</v>
      </c>
      <c r="U13" s="46">
        <v>0</v>
      </c>
      <c r="V13" s="46">
        <v>5</v>
      </c>
      <c r="W13" s="46">
        <v>0</v>
      </c>
      <c r="X13" s="46">
        <f t="shared" si="5"/>
        <v>61.849999999999994</v>
      </c>
      <c r="Y13" s="46">
        <v>20.05</v>
      </c>
      <c r="Z13" s="46">
        <v>20</v>
      </c>
      <c r="AA13" s="46">
        <v>21.8</v>
      </c>
      <c r="AB13" s="46">
        <f t="shared" si="6"/>
        <v>14.1</v>
      </c>
      <c r="AC13" s="46">
        <v>1</v>
      </c>
      <c r="AD13" s="46">
        <v>11.9</v>
      </c>
      <c r="AE13" s="46">
        <v>1.2</v>
      </c>
      <c r="AF13" s="46">
        <f t="shared" si="7"/>
        <v>0</v>
      </c>
      <c r="AG13" s="46">
        <v>0</v>
      </c>
      <c r="AH13" s="46">
        <v>0</v>
      </c>
      <c r="AI13" s="46">
        <v>0</v>
      </c>
      <c r="AJ13" s="50">
        <f t="shared" si="8"/>
        <v>0</v>
      </c>
      <c r="AK13" s="5"/>
      <c r="AL13" s="5"/>
      <c r="AM13" s="5"/>
    </row>
    <row r="14" spans="1:39" ht="12.75">
      <c r="A14">
        <v>10</v>
      </c>
      <c r="B14" s="4" t="s">
        <v>9</v>
      </c>
      <c r="C14" s="4" t="s">
        <v>120</v>
      </c>
      <c r="D14" s="1">
        <f t="shared" si="1"/>
        <v>350</v>
      </c>
      <c r="E14" s="1"/>
      <c r="F14" s="1"/>
      <c r="G14" s="1">
        <v>350</v>
      </c>
      <c r="H14" s="46">
        <f t="shared" si="2"/>
        <v>0</v>
      </c>
      <c r="I14" s="46">
        <v>0</v>
      </c>
      <c r="J14" s="46">
        <v>0</v>
      </c>
      <c r="K14" s="46">
        <v>0</v>
      </c>
      <c r="L14" s="46">
        <f t="shared" si="3"/>
        <v>16.35</v>
      </c>
      <c r="M14" s="46">
        <v>3.65</v>
      </c>
      <c r="N14" s="46">
        <v>6.1</v>
      </c>
      <c r="O14" s="46">
        <v>6.6</v>
      </c>
      <c r="P14" s="46">
        <f t="shared" si="4"/>
        <v>18.2</v>
      </c>
      <c r="Q14" s="46">
        <v>18.2</v>
      </c>
      <c r="R14" s="46">
        <v>0</v>
      </c>
      <c r="S14" s="46">
        <v>0</v>
      </c>
      <c r="T14" s="46">
        <f t="shared" si="9"/>
        <v>5</v>
      </c>
      <c r="U14" s="46">
        <v>0</v>
      </c>
      <c r="V14" s="46">
        <v>5</v>
      </c>
      <c r="W14" s="46">
        <v>0</v>
      </c>
      <c r="X14" s="46">
        <f t="shared" si="5"/>
        <v>12.45</v>
      </c>
      <c r="Y14" s="46">
        <v>1.85</v>
      </c>
      <c r="Z14" s="46">
        <v>5.1</v>
      </c>
      <c r="AA14" s="46">
        <v>5.5</v>
      </c>
      <c r="AB14" s="46">
        <f t="shared" si="6"/>
        <v>34.6</v>
      </c>
      <c r="AC14" s="46">
        <v>1.3</v>
      </c>
      <c r="AD14" s="46">
        <v>31.7</v>
      </c>
      <c r="AE14" s="46">
        <v>1.6</v>
      </c>
      <c r="AF14" s="46">
        <f t="shared" si="7"/>
        <v>12.7</v>
      </c>
      <c r="AG14" s="46">
        <v>3.7</v>
      </c>
      <c r="AH14" s="46">
        <v>4</v>
      </c>
      <c r="AI14" s="46">
        <v>5</v>
      </c>
      <c r="AJ14" s="50">
        <f t="shared" si="8"/>
        <v>500</v>
      </c>
      <c r="AK14" s="5"/>
      <c r="AL14" s="5">
        <v>500</v>
      </c>
      <c r="AM14" s="5"/>
    </row>
    <row r="15" spans="1:39" ht="12.75">
      <c r="A15">
        <v>11</v>
      </c>
      <c r="B15" s="4" t="s">
        <v>10</v>
      </c>
      <c r="C15" s="4" t="s">
        <v>121</v>
      </c>
      <c r="D15" s="1">
        <f t="shared" si="1"/>
        <v>350</v>
      </c>
      <c r="E15" s="1"/>
      <c r="F15" s="1"/>
      <c r="G15" s="1">
        <v>350</v>
      </c>
      <c r="H15" s="46">
        <f t="shared" si="2"/>
        <v>0</v>
      </c>
      <c r="I15" s="46">
        <v>0</v>
      </c>
      <c r="J15" s="46">
        <v>0</v>
      </c>
      <c r="K15" s="46">
        <v>0</v>
      </c>
      <c r="L15" s="46">
        <f t="shared" si="3"/>
        <v>21.5</v>
      </c>
      <c r="M15" s="46">
        <v>6.5</v>
      </c>
      <c r="N15" s="46">
        <v>7.2</v>
      </c>
      <c r="O15" s="46">
        <v>7.8</v>
      </c>
      <c r="P15" s="46">
        <f t="shared" si="4"/>
        <v>18.2</v>
      </c>
      <c r="Q15" s="46">
        <v>18.2</v>
      </c>
      <c r="R15" s="46">
        <v>0</v>
      </c>
      <c r="S15" s="46">
        <v>0</v>
      </c>
      <c r="T15" s="46">
        <f t="shared" si="9"/>
        <v>0.5</v>
      </c>
      <c r="U15" s="46">
        <v>0.5</v>
      </c>
      <c r="V15" s="46">
        <v>0</v>
      </c>
      <c r="W15" s="46">
        <v>0</v>
      </c>
      <c r="X15" s="46">
        <f t="shared" si="5"/>
        <v>0</v>
      </c>
      <c r="Y15" s="46">
        <v>0</v>
      </c>
      <c r="Z15" s="46">
        <v>0</v>
      </c>
      <c r="AA15" s="46">
        <v>0</v>
      </c>
      <c r="AB15" s="46">
        <f t="shared" si="6"/>
        <v>21.700000000000003</v>
      </c>
      <c r="AC15" s="46">
        <v>1.1</v>
      </c>
      <c r="AD15" s="46">
        <v>19.3</v>
      </c>
      <c r="AE15" s="46">
        <v>1.3</v>
      </c>
      <c r="AF15" s="46">
        <f t="shared" si="7"/>
        <v>0</v>
      </c>
      <c r="AG15" s="46">
        <v>0</v>
      </c>
      <c r="AH15" s="46">
        <v>0</v>
      </c>
      <c r="AI15" s="46">
        <v>0</v>
      </c>
      <c r="AJ15" s="50">
        <f t="shared" si="8"/>
        <v>0</v>
      </c>
      <c r="AK15" s="5"/>
      <c r="AL15" s="5"/>
      <c r="AM15" s="5"/>
    </row>
    <row r="16" spans="1:39" ht="12.75">
      <c r="A16">
        <v>12</v>
      </c>
      <c r="B16" s="4" t="s">
        <v>11</v>
      </c>
      <c r="C16" s="4" t="s">
        <v>122</v>
      </c>
      <c r="D16" s="1">
        <f t="shared" si="1"/>
        <v>300</v>
      </c>
      <c r="E16" s="1">
        <v>300</v>
      </c>
      <c r="F16" s="1"/>
      <c r="G16" s="1"/>
      <c r="H16" s="46">
        <f t="shared" si="2"/>
        <v>4.2</v>
      </c>
      <c r="I16" s="46">
        <v>0</v>
      </c>
      <c r="J16" s="46">
        <v>0</v>
      </c>
      <c r="K16" s="46">
        <v>4.2</v>
      </c>
      <c r="L16" s="46">
        <f t="shared" si="3"/>
        <v>17.85</v>
      </c>
      <c r="M16" s="46">
        <v>8.55</v>
      </c>
      <c r="N16" s="46">
        <v>4.5</v>
      </c>
      <c r="O16" s="46">
        <v>4.8</v>
      </c>
      <c r="P16" s="46">
        <f t="shared" si="4"/>
        <v>13.65</v>
      </c>
      <c r="Q16" s="46">
        <v>13.65</v>
      </c>
      <c r="R16" s="46">
        <v>0</v>
      </c>
      <c r="S16" s="46">
        <v>0</v>
      </c>
      <c r="T16" s="46">
        <f t="shared" si="9"/>
        <v>5</v>
      </c>
      <c r="U16" s="46">
        <v>0</v>
      </c>
      <c r="V16" s="46">
        <v>5</v>
      </c>
      <c r="W16" s="46">
        <v>0</v>
      </c>
      <c r="X16" s="46">
        <f t="shared" si="5"/>
        <v>13.15</v>
      </c>
      <c r="Y16" s="46">
        <v>1.85</v>
      </c>
      <c r="Z16" s="46">
        <v>5.4</v>
      </c>
      <c r="AA16" s="46">
        <v>5.9</v>
      </c>
      <c r="AB16" s="46">
        <f t="shared" si="6"/>
        <v>16.9</v>
      </c>
      <c r="AC16" s="46">
        <v>0.8</v>
      </c>
      <c r="AD16" s="46">
        <v>15.1</v>
      </c>
      <c r="AE16" s="46">
        <v>1</v>
      </c>
      <c r="AF16" s="46">
        <f t="shared" si="7"/>
        <v>0</v>
      </c>
      <c r="AG16" s="46">
        <v>0</v>
      </c>
      <c r="AH16" s="46">
        <v>0</v>
      </c>
      <c r="AI16" s="46">
        <v>0</v>
      </c>
      <c r="AJ16" s="50">
        <f t="shared" si="8"/>
        <v>0</v>
      </c>
      <c r="AK16" s="5"/>
      <c r="AL16" s="5"/>
      <c r="AM16" s="5"/>
    </row>
    <row r="17" spans="1:39" ht="12.75">
      <c r="A17">
        <v>13</v>
      </c>
      <c r="B17" s="4" t="s">
        <v>12</v>
      </c>
      <c r="C17" s="4" t="s">
        <v>123</v>
      </c>
      <c r="D17" s="1">
        <f t="shared" si="1"/>
        <v>350</v>
      </c>
      <c r="E17" s="1">
        <v>350</v>
      </c>
      <c r="F17" s="1"/>
      <c r="G17" s="1"/>
      <c r="H17" s="46">
        <f t="shared" si="2"/>
        <v>4.2</v>
      </c>
      <c r="I17" s="46">
        <v>0</v>
      </c>
      <c r="J17" s="46">
        <v>0</v>
      </c>
      <c r="K17" s="46">
        <v>4.2</v>
      </c>
      <c r="L17" s="46">
        <f t="shared" si="3"/>
        <v>13.2</v>
      </c>
      <c r="M17" s="46">
        <v>3.9</v>
      </c>
      <c r="N17" s="46">
        <v>4.5</v>
      </c>
      <c r="O17" s="46">
        <v>4.8</v>
      </c>
      <c r="P17" s="46">
        <f t="shared" si="4"/>
        <v>18.2</v>
      </c>
      <c r="Q17" s="46">
        <v>18.2</v>
      </c>
      <c r="R17" s="46">
        <v>0</v>
      </c>
      <c r="S17" s="46">
        <v>0</v>
      </c>
      <c r="T17" s="46">
        <f t="shared" si="9"/>
        <v>1</v>
      </c>
      <c r="U17" s="46">
        <v>1</v>
      </c>
      <c r="V17" s="46">
        <v>0</v>
      </c>
      <c r="W17" s="46">
        <v>0</v>
      </c>
      <c r="X17" s="46">
        <f t="shared" si="5"/>
        <v>10.45</v>
      </c>
      <c r="Y17" s="46">
        <v>1.85</v>
      </c>
      <c r="Z17" s="46">
        <v>4.1</v>
      </c>
      <c r="AA17" s="46">
        <v>4.5</v>
      </c>
      <c r="AB17" s="46">
        <f t="shared" si="6"/>
        <v>25.9</v>
      </c>
      <c r="AC17" s="46">
        <v>0.9</v>
      </c>
      <c r="AD17" s="46">
        <v>23.9</v>
      </c>
      <c r="AE17" s="46">
        <v>1.1</v>
      </c>
      <c r="AF17" s="46">
        <f t="shared" si="7"/>
        <v>12.7</v>
      </c>
      <c r="AG17" s="46">
        <v>3.7</v>
      </c>
      <c r="AH17" s="46">
        <v>4</v>
      </c>
      <c r="AI17" s="46">
        <v>5</v>
      </c>
      <c r="AJ17" s="50">
        <f t="shared" si="8"/>
        <v>400</v>
      </c>
      <c r="AK17" s="5">
        <v>400</v>
      </c>
      <c r="AL17" s="5"/>
      <c r="AM17" s="5"/>
    </row>
    <row r="18" spans="1:39" ht="12.75">
      <c r="A18">
        <v>14</v>
      </c>
      <c r="B18" s="4" t="s">
        <v>13</v>
      </c>
      <c r="C18" s="4" t="s">
        <v>124</v>
      </c>
      <c r="D18" s="1">
        <f t="shared" si="1"/>
        <v>350</v>
      </c>
      <c r="E18" s="1"/>
      <c r="F18" s="1"/>
      <c r="G18" s="1">
        <v>350</v>
      </c>
      <c r="H18" s="46">
        <f t="shared" si="2"/>
        <v>0</v>
      </c>
      <c r="I18" s="46">
        <v>0</v>
      </c>
      <c r="J18" s="46">
        <v>0</v>
      </c>
      <c r="K18" s="46">
        <v>0</v>
      </c>
      <c r="L18" s="46">
        <f t="shared" si="3"/>
        <v>13.25</v>
      </c>
      <c r="M18" s="46">
        <v>3.25</v>
      </c>
      <c r="N18" s="46">
        <v>4.8</v>
      </c>
      <c r="O18" s="46">
        <v>5.2</v>
      </c>
      <c r="P18" s="46">
        <f t="shared" si="4"/>
        <v>18.2</v>
      </c>
      <c r="Q18" s="46">
        <v>18.2</v>
      </c>
      <c r="R18" s="46">
        <v>0</v>
      </c>
      <c r="S18" s="46">
        <v>0</v>
      </c>
      <c r="T18" s="46">
        <f t="shared" si="9"/>
        <v>1.05</v>
      </c>
      <c r="U18" s="46">
        <v>1.05</v>
      </c>
      <c r="V18" s="46">
        <v>0</v>
      </c>
      <c r="W18" s="46">
        <v>0</v>
      </c>
      <c r="X18" s="46">
        <f t="shared" si="5"/>
        <v>13.45</v>
      </c>
      <c r="Y18" s="46">
        <v>5.35</v>
      </c>
      <c r="Z18" s="46">
        <v>3.9</v>
      </c>
      <c r="AA18" s="46">
        <v>4.2</v>
      </c>
      <c r="AB18" s="46">
        <f t="shared" si="6"/>
        <v>46.699999999999996</v>
      </c>
      <c r="AC18" s="46">
        <v>1.3</v>
      </c>
      <c r="AD18" s="46">
        <v>43.9</v>
      </c>
      <c r="AE18" s="46">
        <v>1.5</v>
      </c>
      <c r="AF18" s="46">
        <f t="shared" si="7"/>
        <v>0</v>
      </c>
      <c r="AG18" s="46">
        <v>0</v>
      </c>
      <c r="AH18" s="46">
        <v>0</v>
      </c>
      <c r="AI18" s="46">
        <v>0</v>
      </c>
      <c r="AJ18" s="50">
        <f t="shared" si="8"/>
        <v>0</v>
      </c>
      <c r="AK18" s="5"/>
      <c r="AL18" s="5"/>
      <c r="AM18" s="5"/>
    </row>
    <row r="19" spans="1:39" ht="12.75">
      <c r="A19">
        <v>15</v>
      </c>
      <c r="B19" s="4" t="s">
        <v>14</v>
      </c>
      <c r="C19" s="4" t="s">
        <v>125</v>
      </c>
      <c r="D19" s="1">
        <f t="shared" si="1"/>
        <v>0</v>
      </c>
      <c r="E19" s="1"/>
      <c r="F19" s="1"/>
      <c r="G19" s="1"/>
      <c r="H19" s="46">
        <f t="shared" si="2"/>
        <v>81.4</v>
      </c>
      <c r="I19" s="46">
        <v>26.4</v>
      </c>
      <c r="J19" s="46">
        <v>26.4</v>
      </c>
      <c r="K19" s="46">
        <v>28.6</v>
      </c>
      <c r="L19" s="46">
        <f t="shared" si="3"/>
        <v>20.25</v>
      </c>
      <c r="M19" s="46">
        <v>6.05</v>
      </c>
      <c r="N19" s="46">
        <v>6.8</v>
      </c>
      <c r="O19" s="46">
        <v>7.4</v>
      </c>
      <c r="P19" s="46">
        <f t="shared" si="4"/>
        <v>13.65</v>
      </c>
      <c r="Q19" s="46">
        <v>13.65</v>
      </c>
      <c r="R19" s="46">
        <v>0</v>
      </c>
      <c r="S19" s="46">
        <v>0</v>
      </c>
      <c r="T19" s="46">
        <f t="shared" si="9"/>
        <v>18.8</v>
      </c>
      <c r="U19" s="46">
        <v>18.8</v>
      </c>
      <c r="V19" s="46">
        <v>0</v>
      </c>
      <c r="W19" s="46">
        <v>0</v>
      </c>
      <c r="X19" s="46">
        <f t="shared" si="5"/>
        <v>13.95</v>
      </c>
      <c r="Y19" s="46">
        <v>1.85</v>
      </c>
      <c r="Z19" s="46">
        <v>5.8</v>
      </c>
      <c r="AA19" s="46">
        <v>6.3</v>
      </c>
      <c r="AB19" s="46">
        <f t="shared" si="6"/>
        <v>20.8</v>
      </c>
      <c r="AC19" s="46">
        <v>1</v>
      </c>
      <c r="AD19" s="46">
        <v>18.6</v>
      </c>
      <c r="AE19" s="46">
        <v>1.2</v>
      </c>
      <c r="AF19" s="46">
        <f t="shared" si="7"/>
        <v>0</v>
      </c>
      <c r="AG19" s="46">
        <v>0</v>
      </c>
      <c r="AH19" s="46">
        <v>0</v>
      </c>
      <c r="AI19" s="46">
        <v>0</v>
      </c>
      <c r="AJ19" s="50">
        <f t="shared" si="8"/>
        <v>0</v>
      </c>
      <c r="AK19" s="5"/>
      <c r="AL19" s="5"/>
      <c r="AM19" s="5"/>
    </row>
    <row r="20" spans="1:39" ht="12.75">
      <c r="A20">
        <v>16</v>
      </c>
      <c r="B20" s="4" t="s">
        <v>15</v>
      </c>
      <c r="C20" s="4" t="s">
        <v>126</v>
      </c>
      <c r="D20" s="1">
        <f t="shared" si="1"/>
        <v>250</v>
      </c>
      <c r="E20" s="1"/>
      <c r="F20" s="1"/>
      <c r="G20" s="1">
        <v>250</v>
      </c>
      <c r="H20" s="46">
        <f t="shared" si="2"/>
        <v>0</v>
      </c>
      <c r="I20" s="46">
        <v>0</v>
      </c>
      <c r="J20" s="46">
        <v>0</v>
      </c>
      <c r="K20" s="46">
        <v>0</v>
      </c>
      <c r="L20" s="46">
        <f t="shared" si="3"/>
        <v>11.100000000000001</v>
      </c>
      <c r="M20" s="46">
        <v>3</v>
      </c>
      <c r="N20" s="46">
        <v>3.9</v>
      </c>
      <c r="O20" s="46">
        <v>4.2</v>
      </c>
      <c r="P20" s="46">
        <f t="shared" si="4"/>
        <v>0</v>
      </c>
      <c r="Q20" s="46">
        <v>0</v>
      </c>
      <c r="R20" s="46">
        <v>0</v>
      </c>
      <c r="S20" s="46">
        <v>0</v>
      </c>
      <c r="T20" s="46">
        <f t="shared" si="9"/>
        <v>5</v>
      </c>
      <c r="U20" s="46">
        <v>0</v>
      </c>
      <c r="V20" s="46">
        <v>5</v>
      </c>
      <c r="W20" s="46">
        <v>0</v>
      </c>
      <c r="X20" s="46">
        <f t="shared" si="5"/>
        <v>69.69999999999999</v>
      </c>
      <c r="Y20" s="46">
        <v>22.4</v>
      </c>
      <c r="Z20" s="46">
        <v>22.7</v>
      </c>
      <c r="AA20" s="46">
        <v>24.6</v>
      </c>
      <c r="AB20" s="46">
        <f t="shared" si="6"/>
        <v>15.1</v>
      </c>
      <c r="AC20" s="46">
        <v>0.6</v>
      </c>
      <c r="AD20" s="46">
        <v>13.8</v>
      </c>
      <c r="AE20" s="46">
        <v>0.7</v>
      </c>
      <c r="AF20" s="46">
        <f t="shared" si="7"/>
        <v>0</v>
      </c>
      <c r="AG20" s="46">
        <v>0</v>
      </c>
      <c r="AH20" s="46">
        <v>0</v>
      </c>
      <c r="AI20" s="46">
        <v>0</v>
      </c>
      <c r="AJ20" s="50">
        <f t="shared" si="8"/>
        <v>0</v>
      </c>
      <c r="AK20" s="5"/>
      <c r="AL20" s="5"/>
      <c r="AM20" s="5"/>
    </row>
    <row r="21" spans="1:39" ht="12.75">
      <c r="A21">
        <v>17</v>
      </c>
      <c r="B21" s="4" t="s">
        <v>16</v>
      </c>
      <c r="C21" s="12" t="s">
        <v>130</v>
      </c>
      <c r="D21" s="1">
        <f t="shared" si="1"/>
        <v>250</v>
      </c>
      <c r="E21" s="1"/>
      <c r="F21" s="1"/>
      <c r="G21" s="1">
        <v>250</v>
      </c>
      <c r="H21" s="46">
        <f t="shared" si="2"/>
        <v>0</v>
      </c>
      <c r="I21" s="46">
        <v>0</v>
      </c>
      <c r="J21" s="46">
        <v>0</v>
      </c>
      <c r="K21" s="46">
        <v>0</v>
      </c>
      <c r="L21" s="46">
        <f t="shared" si="3"/>
        <v>8.35</v>
      </c>
      <c r="M21" s="46">
        <v>1.65</v>
      </c>
      <c r="N21" s="46">
        <v>3.2</v>
      </c>
      <c r="O21" s="46">
        <v>3.5</v>
      </c>
      <c r="P21" s="46">
        <f t="shared" si="4"/>
        <v>11</v>
      </c>
      <c r="Q21" s="46">
        <v>0</v>
      </c>
      <c r="R21" s="46">
        <v>0</v>
      </c>
      <c r="S21" s="46">
        <v>11</v>
      </c>
      <c r="T21" s="46">
        <f t="shared" si="9"/>
        <v>5</v>
      </c>
      <c r="U21" s="46">
        <v>0</v>
      </c>
      <c r="V21" s="46">
        <v>5</v>
      </c>
      <c r="W21" s="46">
        <v>0</v>
      </c>
      <c r="X21" s="46">
        <f t="shared" si="5"/>
        <v>53.400000000000006</v>
      </c>
      <c r="Y21" s="46">
        <v>17.5</v>
      </c>
      <c r="Z21" s="46">
        <v>17.2</v>
      </c>
      <c r="AA21" s="46">
        <v>18.7</v>
      </c>
      <c r="AB21" s="46">
        <f t="shared" si="6"/>
        <v>11</v>
      </c>
      <c r="AC21" s="46">
        <v>0.7</v>
      </c>
      <c r="AD21" s="46">
        <v>9.5</v>
      </c>
      <c r="AE21" s="46">
        <v>0.8</v>
      </c>
      <c r="AF21" s="46">
        <f t="shared" si="7"/>
        <v>0</v>
      </c>
      <c r="AG21" s="46">
        <v>0</v>
      </c>
      <c r="AH21" s="46">
        <v>0</v>
      </c>
      <c r="AI21" s="46">
        <v>0</v>
      </c>
      <c r="AJ21" s="50">
        <f t="shared" si="8"/>
        <v>0</v>
      </c>
      <c r="AK21" s="5"/>
      <c r="AL21" s="5"/>
      <c r="AM21" s="5"/>
    </row>
    <row r="22" spans="1:39" ht="12.75">
      <c r="A22">
        <v>18</v>
      </c>
      <c r="B22" s="10" t="s">
        <v>17</v>
      </c>
      <c r="C22" s="13" t="s">
        <v>131</v>
      </c>
      <c r="D22" s="11">
        <f t="shared" si="1"/>
        <v>400</v>
      </c>
      <c r="E22" s="1"/>
      <c r="F22" s="1">
        <v>400</v>
      </c>
      <c r="G22" s="1"/>
      <c r="H22" s="46">
        <f t="shared" si="2"/>
        <v>0</v>
      </c>
      <c r="I22" s="46">
        <v>0</v>
      </c>
      <c r="J22" s="46">
        <v>0</v>
      </c>
      <c r="K22" s="46">
        <v>0</v>
      </c>
      <c r="L22" s="46">
        <f t="shared" si="3"/>
        <v>28.5</v>
      </c>
      <c r="M22" s="46">
        <v>5.3</v>
      </c>
      <c r="N22" s="46">
        <v>11.1</v>
      </c>
      <c r="O22" s="46">
        <v>12.1</v>
      </c>
      <c r="P22" s="46">
        <f t="shared" si="4"/>
        <v>84.2</v>
      </c>
      <c r="Q22" s="46">
        <v>18.2</v>
      </c>
      <c r="R22" s="46">
        <v>0</v>
      </c>
      <c r="S22" s="46">
        <v>66</v>
      </c>
      <c r="T22" s="46">
        <f t="shared" si="9"/>
        <v>13.15</v>
      </c>
      <c r="U22" s="46">
        <v>13.15</v>
      </c>
      <c r="V22" s="46">
        <v>0</v>
      </c>
      <c r="W22" s="46">
        <v>0</v>
      </c>
      <c r="X22" s="46">
        <f t="shared" si="5"/>
        <v>17.35</v>
      </c>
      <c r="Y22" s="46">
        <v>6.55</v>
      </c>
      <c r="Z22" s="46">
        <v>5.2</v>
      </c>
      <c r="AA22" s="46">
        <v>5.6</v>
      </c>
      <c r="AB22" s="46">
        <f t="shared" si="6"/>
        <v>62</v>
      </c>
      <c r="AC22" s="46">
        <v>1.3</v>
      </c>
      <c r="AD22" s="46">
        <v>59.1</v>
      </c>
      <c r="AE22" s="46">
        <v>1.6</v>
      </c>
      <c r="AF22" s="46">
        <f t="shared" si="7"/>
        <v>12.7</v>
      </c>
      <c r="AG22" s="46">
        <v>3.7</v>
      </c>
      <c r="AH22" s="46">
        <v>4</v>
      </c>
      <c r="AI22" s="46">
        <v>5</v>
      </c>
      <c r="AJ22" s="50">
        <f t="shared" si="8"/>
        <v>500</v>
      </c>
      <c r="AK22" s="5"/>
      <c r="AL22" s="5">
        <v>500</v>
      </c>
      <c r="AM22" s="5"/>
    </row>
    <row r="23" spans="1:39" ht="12.75">
      <c r="A23">
        <v>19</v>
      </c>
      <c r="B23" s="10" t="s">
        <v>18</v>
      </c>
      <c r="C23" s="13" t="s">
        <v>132</v>
      </c>
      <c r="D23" s="11">
        <f t="shared" si="1"/>
        <v>350</v>
      </c>
      <c r="E23" s="1"/>
      <c r="F23" s="1">
        <v>350</v>
      </c>
      <c r="G23" s="1"/>
      <c r="H23" s="46">
        <f t="shared" si="2"/>
        <v>0</v>
      </c>
      <c r="I23" s="46">
        <v>0</v>
      </c>
      <c r="J23" s="46">
        <v>0</v>
      </c>
      <c r="K23" s="46">
        <v>0</v>
      </c>
      <c r="L23" s="46">
        <f t="shared" si="3"/>
        <v>21.8</v>
      </c>
      <c r="M23" s="46">
        <v>3.9</v>
      </c>
      <c r="N23" s="46">
        <v>8.6</v>
      </c>
      <c r="O23" s="46">
        <v>9.3</v>
      </c>
      <c r="P23" s="46">
        <f t="shared" si="4"/>
        <v>13.65</v>
      </c>
      <c r="Q23" s="46">
        <v>13.65</v>
      </c>
      <c r="R23" s="46">
        <v>0</v>
      </c>
      <c r="S23" s="46">
        <v>0</v>
      </c>
      <c r="T23" s="46">
        <f t="shared" si="9"/>
        <v>5</v>
      </c>
      <c r="U23" s="46">
        <v>0</v>
      </c>
      <c r="V23" s="46">
        <v>5</v>
      </c>
      <c r="W23" s="46">
        <v>0</v>
      </c>
      <c r="X23" s="46">
        <f t="shared" si="5"/>
        <v>19.15</v>
      </c>
      <c r="Y23" s="46">
        <v>7.05</v>
      </c>
      <c r="Z23" s="46">
        <v>5.8</v>
      </c>
      <c r="AA23" s="46">
        <v>6.3</v>
      </c>
      <c r="AB23" s="46">
        <f t="shared" si="6"/>
        <v>27.4</v>
      </c>
      <c r="AC23" s="46">
        <v>1.2</v>
      </c>
      <c r="AD23" s="46">
        <v>24.8</v>
      </c>
      <c r="AE23" s="46">
        <v>1.4</v>
      </c>
      <c r="AF23" s="46">
        <f t="shared" si="7"/>
        <v>0</v>
      </c>
      <c r="AG23" s="46">
        <v>0</v>
      </c>
      <c r="AH23" s="46">
        <v>0</v>
      </c>
      <c r="AI23" s="46">
        <v>0</v>
      </c>
      <c r="AJ23" s="50">
        <f t="shared" si="8"/>
        <v>0</v>
      </c>
      <c r="AK23" s="5"/>
      <c r="AL23" s="5"/>
      <c r="AM23" s="5"/>
    </row>
    <row r="24" spans="1:39" ht="12.75">
      <c r="A24">
        <v>20</v>
      </c>
      <c r="B24" s="10" t="s">
        <v>19</v>
      </c>
      <c r="C24" s="13" t="s">
        <v>133</v>
      </c>
      <c r="D24" s="11">
        <f t="shared" si="1"/>
        <v>300</v>
      </c>
      <c r="E24" s="1">
        <v>300</v>
      </c>
      <c r="F24" s="1"/>
      <c r="G24" s="1"/>
      <c r="H24" s="46">
        <f t="shared" si="2"/>
        <v>4.2</v>
      </c>
      <c r="I24" s="46">
        <v>0</v>
      </c>
      <c r="J24" s="46">
        <v>0</v>
      </c>
      <c r="K24" s="46">
        <v>4.2</v>
      </c>
      <c r="L24" s="46">
        <f t="shared" si="3"/>
        <v>19.5</v>
      </c>
      <c r="M24" s="46">
        <v>7.5</v>
      </c>
      <c r="N24" s="46">
        <v>5.8</v>
      </c>
      <c r="O24" s="46">
        <v>6.2</v>
      </c>
      <c r="P24" s="46">
        <f t="shared" si="4"/>
        <v>0</v>
      </c>
      <c r="Q24" s="46">
        <v>0</v>
      </c>
      <c r="R24" s="46">
        <v>0</v>
      </c>
      <c r="S24" s="46">
        <v>0</v>
      </c>
      <c r="T24" s="46">
        <f t="shared" si="9"/>
        <v>5</v>
      </c>
      <c r="U24" s="46">
        <v>0</v>
      </c>
      <c r="V24" s="46">
        <v>5</v>
      </c>
      <c r="W24" s="46">
        <v>0</v>
      </c>
      <c r="X24" s="46">
        <f t="shared" si="5"/>
        <v>10.75</v>
      </c>
      <c r="Y24" s="46">
        <v>1.85</v>
      </c>
      <c r="Z24" s="46">
        <v>4.3</v>
      </c>
      <c r="AA24" s="46">
        <v>4.6</v>
      </c>
      <c r="AB24" s="46">
        <f t="shared" si="6"/>
        <v>19</v>
      </c>
      <c r="AC24" s="46">
        <v>1</v>
      </c>
      <c r="AD24" s="46">
        <v>16.8</v>
      </c>
      <c r="AE24" s="46">
        <v>1.2</v>
      </c>
      <c r="AF24" s="46">
        <f t="shared" si="7"/>
        <v>0</v>
      </c>
      <c r="AG24" s="46">
        <v>0</v>
      </c>
      <c r="AH24" s="46">
        <v>0</v>
      </c>
      <c r="AI24" s="46">
        <v>0</v>
      </c>
      <c r="AJ24" s="50">
        <f t="shared" si="8"/>
        <v>0</v>
      </c>
      <c r="AK24" s="5"/>
      <c r="AL24" s="5"/>
      <c r="AM24" s="5"/>
    </row>
    <row r="25" spans="1:39" ht="12.75">
      <c r="A25">
        <v>21</v>
      </c>
      <c r="B25" s="10" t="s">
        <v>20</v>
      </c>
      <c r="C25" s="13" t="s">
        <v>134</v>
      </c>
      <c r="D25" s="11">
        <f t="shared" si="1"/>
        <v>0</v>
      </c>
      <c r="E25" s="1"/>
      <c r="F25" s="1"/>
      <c r="G25" s="1"/>
      <c r="H25" s="46">
        <f t="shared" si="2"/>
        <v>47.2</v>
      </c>
      <c r="I25" s="46">
        <v>15.3</v>
      </c>
      <c r="J25" s="46">
        <v>15.3</v>
      </c>
      <c r="K25" s="46">
        <v>16.6</v>
      </c>
      <c r="L25" s="46">
        <f t="shared" si="3"/>
        <v>9.6</v>
      </c>
      <c r="M25" s="46">
        <v>1.9</v>
      </c>
      <c r="N25" s="46">
        <v>3.7</v>
      </c>
      <c r="O25" s="46">
        <v>4</v>
      </c>
      <c r="P25" s="46">
        <f t="shared" si="4"/>
        <v>5.5</v>
      </c>
      <c r="Q25" s="46">
        <v>0</v>
      </c>
      <c r="R25" s="46">
        <v>0</v>
      </c>
      <c r="S25" s="46">
        <v>5.5</v>
      </c>
      <c r="T25" s="46">
        <f t="shared" si="9"/>
        <v>5</v>
      </c>
      <c r="U25" s="46">
        <v>0</v>
      </c>
      <c r="V25" s="46">
        <v>5</v>
      </c>
      <c r="W25" s="46">
        <v>0</v>
      </c>
      <c r="X25" s="46">
        <f t="shared" si="5"/>
        <v>32.650000000000006</v>
      </c>
      <c r="Y25" s="46">
        <v>11.15</v>
      </c>
      <c r="Z25" s="46">
        <v>10.3</v>
      </c>
      <c r="AA25" s="46">
        <v>11.2</v>
      </c>
      <c r="AB25" s="46">
        <f t="shared" si="6"/>
        <v>26.499999999999996</v>
      </c>
      <c r="AC25" s="46">
        <v>1.2</v>
      </c>
      <c r="AD25" s="46">
        <v>23.9</v>
      </c>
      <c r="AE25" s="46">
        <v>1.4</v>
      </c>
      <c r="AF25" s="46">
        <f t="shared" si="7"/>
        <v>0</v>
      </c>
      <c r="AG25" s="46">
        <v>0</v>
      </c>
      <c r="AH25" s="46">
        <v>0</v>
      </c>
      <c r="AI25" s="46">
        <v>0</v>
      </c>
      <c r="AJ25" s="50">
        <f t="shared" si="8"/>
        <v>0</v>
      </c>
      <c r="AK25" s="5"/>
      <c r="AL25" s="5"/>
      <c r="AM25" s="5"/>
    </row>
    <row r="26" spans="1:39" ht="12.75">
      <c r="A26">
        <v>22</v>
      </c>
      <c r="B26" s="10" t="s">
        <v>21</v>
      </c>
      <c r="C26" s="13" t="s">
        <v>135</v>
      </c>
      <c r="D26" s="11">
        <f t="shared" si="1"/>
        <v>0</v>
      </c>
      <c r="E26" s="1"/>
      <c r="F26" s="1"/>
      <c r="G26" s="1"/>
      <c r="H26" s="46">
        <f t="shared" si="2"/>
        <v>35.75</v>
      </c>
      <c r="I26" s="46">
        <v>3.85</v>
      </c>
      <c r="J26" s="46">
        <v>15.3</v>
      </c>
      <c r="K26" s="46">
        <v>16.6</v>
      </c>
      <c r="L26" s="46">
        <f t="shared" si="3"/>
        <v>13.100000000000001</v>
      </c>
      <c r="M26" s="46">
        <v>2.9</v>
      </c>
      <c r="N26" s="46">
        <v>4.9</v>
      </c>
      <c r="O26" s="46">
        <v>5.3</v>
      </c>
      <c r="P26" s="46">
        <f t="shared" si="4"/>
        <v>0</v>
      </c>
      <c r="Q26" s="46">
        <v>0</v>
      </c>
      <c r="R26" s="46">
        <v>0</v>
      </c>
      <c r="S26" s="46">
        <v>0</v>
      </c>
      <c r="T26" s="46">
        <f t="shared" si="9"/>
        <v>5.15</v>
      </c>
      <c r="U26" s="46">
        <v>5.15</v>
      </c>
      <c r="V26" s="46">
        <v>0</v>
      </c>
      <c r="W26" s="46">
        <v>0</v>
      </c>
      <c r="X26" s="46">
        <f t="shared" si="5"/>
        <v>28.95</v>
      </c>
      <c r="Y26" s="46">
        <v>1.85</v>
      </c>
      <c r="Z26" s="46">
        <v>13</v>
      </c>
      <c r="AA26" s="46">
        <v>14.1</v>
      </c>
      <c r="AB26" s="46">
        <f t="shared" si="6"/>
        <v>15.9</v>
      </c>
      <c r="AC26" s="46">
        <v>0.7</v>
      </c>
      <c r="AD26" s="46">
        <v>14.3</v>
      </c>
      <c r="AE26" s="46">
        <v>0.9</v>
      </c>
      <c r="AF26" s="46">
        <f t="shared" si="7"/>
        <v>0</v>
      </c>
      <c r="AG26" s="46">
        <v>0</v>
      </c>
      <c r="AH26" s="46">
        <v>0</v>
      </c>
      <c r="AI26" s="46">
        <v>0</v>
      </c>
      <c r="AJ26" s="50">
        <f t="shared" si="8"/>
        <v>0</v>
      </c>
      <c r="AK26" s="5"/>
      <c r="AL26" s="5"/>
      <c r="AM26" s="5"/>
    </row>
    <row r="27" spans="1:39" ht="12.75">
      <c r="A27">
        <v>23</v>
      </c>
      <c r="B27" s="10" t="s">
        <v>22</v>
      </c>
      <c r="C27" s="13" t="s">
        <v>136</v>
      </c>
      <c r="D27" s="11">
        <f t="shared" si="1"/>
        <v>400</v>
      </c>
      <c r="E27" s="1"/>
      <c r="F27" s="1">
        <v>400</v>
      </c>
      <c r="G27" s="1"/>
      <c r="H27" s="46">
        <f t="shared" si="2"/>
        <v>0</v>
      </c>
      <c r="I27" s="46">
        <v>0</v>
      </c>
      <c r="J27" s="46">
        <v>0</v>
      </c>
      <c r="K27" s="46">
        <v>0</v>
      </c>
      <c r="L27" s="46">
        <f t="shared" si="3"/>
        <v>23.65</v>
      </c>
      <c r="M27" s="46">
        <v>5.95</v>
      </c>
      <c r="N27" s="46">
        <v>8.5</v>
      </c>
      <c r="O27" s="46">
        <v>9.2</v>
      </c>
      <c r="P27" s="46">
        <f t="shared" si="4"/>
        <v>27.3</v>
      </c>
      <c r="Q27" s="46">
        <v>27.3</v>
      </c>
      <c r="R27" s="46">
        <v>0</v>
      </c>
      <c r="S27" s="46">
        <v>0</v>
      </c>
      <c r="T27" s="46">
        <f t="shared" si="9"/>
        <v>3.8</v>
      </c>
      <c r="U27" s="46">
        <v>3.8</v>
      </c>
      <c r="V27" s="46">
        <v>0</v>
      </c>
      <c r="W27" s="46">
        <v>0</v>
      </c>
      <c r="X27" s="46">
        <f t="shared" si="5"/>
        <v>0</v>
      </c>
      <c r="Y27" s="46">
        <v>0</v>
      </c>
      <c r="Z27" s="46">
        <v>0</v>
      </c>
      <c r="AA27" s="46">
        <v>0</v>
      </c>
      <c r="AB27" s="46">
        <f t="shared" si="6"/>
        <v>35.4</v>
      </c>
      <c r="AC27" s="46">
        <v>1.3</v>
      </c>
      <c r="AD27" s="46">
        <v>32.6</v>
      </c>
      <c r="AE27" s="46">
        <v>1.5</v>
      </c>
      <c r="AF27" s="46">
        <f t="shared" si="7"/>
        <v>0</v>
      </c>
      <c r="AG27" s="46">
        <v>0</v>
      </c>
      <c r="AH27" s="46">
        <v>0</v>
      </c>
      <c r="AI27" s="46">
        <v>0</v>
      </c>
      <c r="AJ27" s="50">
        <f t="shared" si="8"/>
        <v>0</v>
      </c>
      <c r="AK27" s="5"/>
      <c r="AL27" s="5"/>
      <c r="AM27" s="5"/>
    </row>
    <row r="28" spans="1:39" ht="12.75">
      <c r="A28">
        <v>24</v>
      </c>
      <c r="B28" s="10" t="s">
        <v>23</v>
      </c>
      <c r="C28" s="13" t="s">
        <v>137</v>
      </c>
      <c r="D28" s="11">
        <f t="shared" si="1"/>
        <v>0</v>
      </c>
      <c r="E28" s="1"/>
      <c r="F28" s="1"/>
      <c r="G28" s="1"/>
      <c r="H28" s="46">
        <f t="shared" si="2"/>
        <v>0</v>
      </c>
      <c r="I28" s="46">
        <v>0</v>
      </c>
      <c r="J28" s="46">
        <v>0</v>
      </c>
      <c r="K28" s="46">
        <v>0</v>
      </c>
      <c r="L28" s="46">
        <f t="shared" si="3"/>
        <v>16.7</v>
      </c>
      <c r="M28" s="46">
        <v>5.1</v>
      </c>
      <c r="N28" s="46">
        <v>5.6</v>
      </c>
      <c r="O28" s="46">
        <v>6</v>
      </c>
      <c r="P28" s="46">
        <f t="shared" si="4"/>
        <v>22.75</v>
      </c>
      <c r="Q28" s="46">
        <v>22.75</v>
      </c>
      <c r="R28" s="46">
        <v>0</v>
      </c>
      <c r="S28" s="46">
        <v>0</v>
      </c>
      <c r="T28" s="46">
        <f t="shared" si="9"/>
        <v>1.85</v>
      </c>
      <c r="U28" s="46">
        <v>1.85</v>
      </c>
      <c r="V28" s="46">
        <v>0</v>
      </c>
      <c r="W28" s="46">
        <v>0</v>
      </c>
      <c r="X28" s="46">
        <f t="shared" si="5"/>
        <v>8.35</v>
      </c>
      <c r="Y28" s="46">
        <v>1.85</v>
      </c>
      <c r="Z28" s="46">
        <v>3.1</v>
      </c>
      <c r="AA28" s="46">
        <v>3.4</v>
      </c>
      <c r="AB28" s="46">
        <f t="shared" si="6"/>
        <v>37.5</v>
      </c>
      <c r="AC28" s="46">
        <v>1</v>
      </c>
      <c r="AD28" s="46">
        <v>35.3</v>
      </c>
      <c r="AE28" s="46">
        <v>1.2</v>
      </c>
      <c r="AF28" s="46">
        <f t="shared" si="7"/>
        <v>0</v>
      </c>
      <c r="AG28" s="46">
        <v>0</v>
      </c>
      <c r="AH28" s="46">
        <v>0</v>
      </c>
      <c r="AI28" s="46">
        <v>0</v>
      </c>
      <c r="AJ28" s="50">
        <f t="shared" si="8"/>
        <v>0</v>
      </c>
      <c r="AK28" s="5"/>
      <c r="AL28" s="5"/>
      <c r="AM28" s="5"/>
    </row>
    <row r="29" spans="1:39" ht="12.75">
      <c r="A29">
        <v>25</v>
      </c>
      <c r="B29" s="10" t="s">
        <v>24</v>
      </c>
      <c r="C29" s="13" t="s">
        <v>138</v>
      </c>
      <c r="D29" s="11">
        <f t="shared" si="1"/>
        <v>0</v>
      </c>
      <c r="E29" s="1"/>
      <c r="F29" s="1"/>
      <c r="G29" s="1"/>
      <c r="H29" s="46">
        <f t="shared" si="2"/>
        <v>35.75</v>
      </c>
      <c r="I29" s="46">
        <v>3.85</v>
      </c>
      <c r="J29" s="46">
        <v>15.3</v>
      </c>
      <c r="K29" s="46">
        <v>16.6</v>
      </c>
      <c r="L29" s="46">
        <f t="shared" si="3"/>
        <v>18.3</v>
      </c>
      <c r="M29" s="46">
        <v>4</v>
      </c>
      <c r="N29" s="46">
        <v>6.8</v>
      </c>
      <c r="O29" s="46">
        <v>7.5</v>
      </c>
      <c r="P29" s="46">
        <f t="shared" si="4"/>
        <v>5.5</v>
      </c>
      <c r="Q29" s="46">
        <v>0</v>
      </c>
      <c r="R29" s="46">
        <v>0</v>
      </c>
      <c r="S29" s="46">
        <v>5.5</v>
      </c>
      <c r="T29" s="46">
        <f t="shared" si="9"/>
        <v>5</v>
      </c>
      <c r="U29" s="46">
        <v>0</v>
      </c>
      <c r="V29" s="46">
        <v>5</v>
      </c>
      <c r="W29" s="46">
        <v>0</v>
      </c>
      <c r="X29" s="46">
        <f t="shared" si="5"/>
        <v>11.65</v>
      </c>
      <c r="Y29" s="46">
        <v>1.85</v>
      </c>
      <c r="Z29" s="46">
        <v>4.7</v>
      </c>
      <c r="AA29" s="46">
        <v>5.1</v>
      </c>
      <c r="AB29" s="46">
        <f t="shared" si="6"/>
        <v>24.4</v>
      </c>
      <c r="AC29" s="46">
        <v>0.7</v>
      </c>
      <c r="AD29" s="46">
        <v>22.8</v>
      </c>
      <c r="AE29" s="46">
        <v>0.9</v>
      </c>
      <c r="AF29" s="46">
        <f t="shared" si="7"/>
        <v>0</v>
      </c>
      <c r="AG29" s="46">
        <v>0</v>
      </c>
      <c r="AH29" s="46">
        <v>0</v>
      </c>
      <c r="AI29" s="46">
        <v>0</v>
      </c>
      <c r="AJ29" s="50">
        <f t="shared" si="8"/>
        <v>0</v>
      </c>
      <c r="AK29" s="5"/>
      <c r="AL29" s="5"/>
      <c r="AM29" s="5"/>
    </row>
    <row r="30" spans="1:39" ht="12.75">
      <c r="A30">
        <v>26</v>
      </c>
      <c r="B30" s="10" t="s">
        <v>25</v>
      </c>
      <c r="C30" s="13" t="s">
        <v>139</v>
      </c>
      <c r="D30" s="11">
        <f t="shared" si="1"/>
        <v>350</v>
      </c>
      <c r="E30" s="1"/>
      <c r="F30" s="1">
        <v>350</v>
      </c>
      <c r="G30" s="1"/>
      <c r="H30" s="46">
        <f t="shared" si="2"/>
        <v>0</v>
      </c>
      <c r="I30" s="46">
        <v>0</v>
      </c>
      <c r="J30" s="46">
        <v>0</v>
      </c>
      <c r="K30" s="46">
        <v>0</v>
      </c>
      <c r="L30" s="46">
        <f t="shared" si="3"/>
        <v>21.9</v>
      </c>
      <c r="M30" s="46">
        <v>2.5</v>
      </c>
      <c r="N30" s="46">
        <v>9.3</v>
      </c>
      <c r="O30" s="46">
        <v>10.1</v>
      </c>
      <c r="P30" s="46">
        <f t="shared" si="4"/>
        <v>33</v>
      </c>
      <c r="Q30" s="46">
        <v>0</v>
      </c>
      <c r="R30" s="46">
        <v>0</v>
      </c>
      <c r="S30" s="46">
        <v>33</v>
      </c>
      <c r="T30" s="46">
        <f t="shared" si="9"/>
        <v>17.35</v>
      </c>
      <c r="U30" s="46">
        <v>17.35</v>
      </c>
      <c r="V30" s="46">
        <v>0</v>
      </c>
      <c r="W30" s="46">
        <v>0</v>
      </c>
      <c r="X30" s="46">
        <f t="shared" si="5"/>
        <v>11.25</v>
      </c>
      <c r="Y30" s="46">
        <v>1.85</v>
      </c>
      <c r="Z30" s="46">
        <v>4.5</v>
      </c>
      <c r="AA30" s="46">
        <v>4.9</v>
      </c>
      <c r="AB30" s="46">
        <f t="shared" si="6"/>
        <v>41.9</v>
      </c>
      <c r="AC30" s="46">
        <v>1</v>
      </c>
      <c r="AD30" s="46">
        <v>1.1</v>
      </c>
      <c r="AE30" s="46">
        <v>39.8</v>
      </c>
      <c r="AF30" s="46">
        <f t="shared" si="7"/>
        <v>12.7</v>
      </c>
      <c r="AG30" s="46">
        <v>3.7</v>
      </c>
      <c r="AH30" s="46">
        <v>4</v>
      </c>
      <c r="AI30" s="46">
        <v>5</v>
      </c>
      <c r="AJ30" s="50">
        <f t="shared" si="8"/>
        <v>400</v>
      </c>
      <c r="AK30" s="5">
        <v>400</v>
      </c>
      <c r="AL30" s="5"/>
      <c r="AM30" s="5"/>
    </row>
    <row r="31" spans="1:39" ht="12.75">
      <c r="A31">
        <v>27</v>
      </c>
      <c r="B31" s="10" t="s">
        <v>26</v>
      </c>
      <c r="C31" s="13" t="s">
        <v>140</v>
      </c>
      <c r="D31" s="11">
        <f t="shared" si="1"/>
        <v>0</v>
      </c>
      <c r="E31" s="1"/>
      <c r="F31" s="1"/>
      <c r="G31" s="1"/>
      <c r="H31" s="46">
        <f t="shared" si="2"/>
        <v>35.75</v>
      </c>
      <c r="I31" s="46">
        <v>3.85</v>
      </c>
      <c r="J31" s="46">
        <v>15.3</v>
      </c>
      <c r="K31" s="46">
        <v>16.6</v>
      </c>
      <c r="L31" s="46">
        <f t="shared" si="3"/>
        <v>10.75</v>
      </c>
      <c r="M31" s="46">
        <v>2.65</v>
      </c>
      <c r="N31" s="46">
        <v>3.9</v>
      </c>
      <c r="O31" s="46">
        <v>4.2</v>
      </c>
      <c r="P31" s="46">
        <f t="shared" si="4"/>
        <v>5.5</v>
      </c>
      <c r="Q31" s="46">
        <v>0</v>
      </c>
      <c r="R31" s="46">
        <v>0</v>
      </c>
      <c r="S31" s="46">
        <v>5.5</v>
      </c>
      <c r="T31" s="46">
        <f t="shared" si="9"/>
        <v>5</v>
      </c>
      <c r="U31" s="46">
        <v>0</v>
      </c>
      <c r="V31" s="46">
        <v>5</v>
      </c>
      <c r="W31" s="46">
        <v>0</v>
      </c>
      <c r="X31" s="46">
        <f t="shared" si="5"/>
        <v>41.6</v>
      </c>
      <c r="Y31" s="46">
        <v>13.9</v>
      </c>
      <c r="Z31" s="46">
        <v>13.3</v>
      </c>
      <c r="AA31" s="46">
        <v>14.4</v>
      </c>
      <c r="AB31" s="46">
        <f t="shared" si="6"/>
        <v>18.9</v>
      </c>
      <c r="AC31" s="46">
        <v>1</v>
      </c>
      <c r="AD31" s="46">
        <v>16.7</v>
      </c>
      <c r="AE31" s="46">
        <v>1.2</v>
      </c>
      <c r="AF31" s="46">
        <f t="shared" si="7"/>
        <v>0</v>
      </c>
      <c r="AG31" s="46">
        <v>0</v>
      </c>
      <c r="AH31" s="46">
        <v>0</v>
      </c>
      <c r="AI31" s="46">
        <v>0</v>
      </c>
      <c r="AJ31" s="50">
        <f t="shared" si="8"/>
        <v>0</v>
      </c>
      <c r="AK31" s="5"/>
      <c r="AL31" s="5"/>
      <c r="AM31" s="5"/>
    </row>
    <row r="32" spans="1:39" ht="12.75">
      <c r="A32">
        <v>28</v>
      </c>
      <c r="B32" s="10" t="s">
        <v>27</v>
      </c>
      <c r="C32" s="13" t="s">
        <v>141</v>
      </c>
      <c r="D32" s="11">
        <f t="shared" si="1"/>
        <v>0</v>
      </c>
      <c r="E32" s="1"/>
      <c r="F32" s="1"/>
      <c r="G32" s="1"/>
      <c r="H32" s="46">
        <f t="shared" si="2"/>
        <v>48.1</v>
      </c>
      <c r="I32" s="46">
        <v>5.2</v>
      </c>
      <c r="J32" s="46">
        <v>20.6</v>
      </c>
      <c r="K32" s="46">
        <v>22.3</v>
      </c>
      <c r="L32" s="46">
        <f t="shared" si="3"/>
        <v>15.350000000000001</v>
      </c>
      <c r="M32" s="46">
        <v>3.45</v>
      </c>
      <c r="N32" s="46">
        <v>5.7</v>
      </c>
      <c r="O32" s="46">
        <v>6.2</v>
      </c>
      <c r="P32" s="46">
        <f t="shared" si="4"/>
        <v>0</v>
      </c>
      <c r="Q32" s="46">
        <v>0</v>
      </c>
      <c r="R32" s="46">
        <v>0</v>
      </c>
      <c r="S32" s="46">
        <v>0</v>
      </c>
      <c r="T32" s="46">
        <f t="shared" si="9"/>
        <v>3.45</v>
      </c>
      <c r="U32" s="46">
        <v>3.45</v>
      </c>
      <c r="V32" s="46">
        <v>0</v>
      </c>
      <c r="W32" s="46">
        <v>0</v>
      </c>
      <c r="X32" s="46">
        <f t="shared" si="5"/>
        <v>37.35</v>
      </c>
      <c r="Y32" s="46">
        <v>1.85</v>
      </c>
      <c r="Z32" s="46">
        <v>17</v>
      </c>
      <c r="AA32" s="46">
        <v>18.5</v>
      </c>
      <c r="AB32" s="46">
        <f t="shared" si="6"/>
        <v>16.1</v>
      </c>
      <c r="AC32" s="46">
        <v>1.3</v>
      </c>
      <c r="AD32" s="46">
        <v>13.2</v>
      </c>
      <c r="AE32" s="46">
        <v>1.6</v>
      </c>
      <c r="AF32" s="46">
        <f t="shared" si="7"/>
        <v>12.7</v>
      </c>
      <c r="AG32" s="46">
        <v>3.7</v>
      </c>
      <c r="AH32" s="46">
        <v>4</v>
      </c>
      <c r="AI32" s="46">
        <v>5</v>
      </c>
      <c r="AJ32" s="50">
        <f t="shared" si="8"/>
        <v>500</v>
      </c>
      <c r="AK32" s="5"/>
      <c r="AL32" s="5">
        <v>500</v>
      </c>
      <c r="AM32" s="5"/>
    </row>
    <row r="33" spans="1:39" ht="12.75">
      <c r="A33">
        <v>29</v>
      </c>
      <c r="B33" s="10" t="s">
        <v>28</v>
      </c>
      <c r="C33" s="13" t="s">
        <v>142</v>
      </c>
      <c r="D33" s="11">
        <f t="shared" si="1"/>
        <v>0</v>
      </c>
      <c r="E33" s="1"/>
      <c r="F33" s="1"/>
      <c r="G33" s="1"/>
      <c r="H33" s="46">
        <f t="shared" si="2"/>
        <v>27.5</v>
      </c>
      <c r="I33" s="46">
        <v>0</v>
      </c>
      <c r="J33" s="46">
        <v>5.2</v>
      </c>
      <c r="K33" s="46">
        <v>22.3</v>
      </c>
      <c r="L33" s="46">
        <f t="shared" si="3"/>
        <v>25.6</v>
      </c>
      <c r="M33" s="46">
        <v>4.7</v>
      </c>
      <c r="N33" s="46">
        <v>10</v>
      </c>
      <c r="O33" s="46">
        <v>10.9</v>
      </c>
      <c r="P33" s="46">
        <f t="shared" si="4"/>
        <v>33</v>
      </c>
      <c r="Q33" s="46">
        <v>0</v>
      </c>
      <c r="R33" s="46">
        <v>0</v>
      </c>
      <c r="S33" s="46">
        <v>33</v>
      </c>
      <c r="T33" s="46">
        <f t="shared" si="9"/>
        <v>8.75</v>
      </c>
      <c r="U33" s="46">
        <v>8.75</v>
      </c>
      <c r="V33" s="46">
        <v>0</v>
      </c>
      <c r="W33" s="46">
        <v>0</v>
      </c>
      <c r="X33" s="46">
        <f t="shared" si="5"/>
        <v>9.35</v>
      </c>
      <c r="Y33" s="46">
        <v>1.85</v>
      </c>
      <c r="Z33" s="46">
        <v>3.6</v>
      </c>
      <c r="AA33" s="46">
        <v>3.9</v>
      </c>
      <c r="AB33" s="46">
        <f t="shared" si="6"/>
        <v>46.8</v>
      </c>
      <c r="AC33" s="46">
        <v>1.1</v>
      </c>
      <c r="AD33" s="46">
        <v>1.3</v>
      </c>
      <c r="AE33" s="46">
        <v>44.4</v>
      </c>
      <c r="AF33" s="46">
        <f t="shared" si="7"/>
        <v>12.7</v>
      </c>
      <c r="AG33" s="46">
        <v>3.7</v>
      </c>
      <c r="AH33" s="46">
        <v>4</v>
      </c>
      <c r="AI33" s="46">
        <v>5</v>
      </c>
      <c r="AJ33" s="50">
        <f t="shared" si="8"/>
        <v>500</v>
      </c>
      <c r="AK33" s="5"/>
      <c r="AL33" s="5">
        <v>500</v>
      </c>
      <c r="AM33" s="5"/>
    </row>
    <row r="34" spans="1:39" ht="12.75">
      <c r="A34">
        <v>30</v>
      </c>
      <c r="B34" s="10" t="s">
        <v>29</v>
      </c>
      <c r="C34" s="13" t="s">
        <v>143</v>
      </c>
      <c r="D34" s="11">
        <f t="shared" si="1"/>
        <v>0</v>
      </c>
      <c r="E34" s="1"/>
      <c r="F34" s="1"/>
      <c r="G34" s="1"/>
      <c r="H34" s="46">
        <f t="shared" si="2"/>
        <v>0</v>
      </c>
      <c r="I34" s="46">
        <v>0</v>
      </c>
      <c r="J34" s="46">
        <v>0</v>
      </c>
      <c r="K34" s="46">
        <v>0</v>
      </c>
      <c r="L34" s="46">
        <f t="shared" si="3"/>
        <v>18.05</v>
      </c>
      <c r="M34" s="46">
        <v>5.55</v>
      </c>
      <c r="N34" s="46">
        <v>6</v>
      </c>
      <c r="O34" s="46">
        <v>6.5</v>
      </c>
      <c r="P34" s="46">
        <f t="shared" si="4"/>
        <v>27.5</v>
      </c>
      <c r="Q34" s="46">
        <v>0</v>
      </c>
      <c r="R34" s="46">
        <v>0</v>
      </c>
      <c r="S34" s="46">
        <v>27.5</v>
      </c>
      <c r="T34" s="46">
        <f t="shared" si="9"/>
        <v>5</v>
      </c>
      <c r="U34" s="46">
        <v>0</v>
      </c>
      <c r="V34" s="46">
        <v>5</v>
      </c>
      <c r="W34" s="46">
        <v>0</v>
      </c>
      <c r="X34" s="46">
        <f t="shared" si="5"/>
        <v>52.8</v>
      </c>
      <c r="Y34" s="46">
        <v>17.3</v>
      </c>
      <c r="Z34" s="46">
        <v>17</v>
      </c>
      <c r="AA34" s="46">
        <v>18.5</v>
      </c>
      <c r="AB34" s="46">
        <f t="shared" si="6"/>
        <v>17.9</v>
      </c>
      <c r="AC34" s="46">
        <v>1</v>
      </c>
      <c r="AD34" s="46">
        <v>15.7</v>
      </c>
      <c r="AE34" s="46">
        <v>1.2</v>
      </c>
      <c r="AF34" s="46">
        <f t="shared" si="7"/>
        <v>0</v>
      </c>
      <c r="AG34" s="46">
        <v>0</v>
      </c>
      <c r="AH34" s="46">
        <v>0</v>
      </c>
      <c r="AI34" s="46">
        <v>0</v>
      </c>
      <c r="AJ34" s="50">
        <f t="shared" si="8"/>
        <v>0</v>
      </c>
      <c r="AK34" s="5"/>
      <c r="AL34" s="5"/>
      <c r="AM34" s="5"/>
    </row>
    <row r="35" spans="1:39" ht="12.75">
      <c r="A35">
        <v>31</v>
      </c>
      <c r="B35" s="10" t="s">
        <v>30</v>
      </c>
      <c r="C35" s="13" t="s">
        <v>160</v>
      </c>
      <c r="D35" s="11">
        <f t="shared" si="1"/>
        <v>350</v>
      </c>
      <c r="E35" s="1"/>
      <c r="F35" s="1">
        <v>350</v>
      </c>
      <c r="G35" s="1"/>
      <c r="H35" s="46">
        <f t="shared" si="2"/>
        <v>0</v>
      </c>
      <c r="I35" s="46">
        <v>0</v>
      </c>
      <c r="J35" s="46">
        <v>0</v>
      </c>
      <c r="K35" s="46">
        <v>0</v>
      </c>
      <c r="L35" s="46">
        <f t="shared" si="3"/>
        <v>25.550000000000004</v>
      </c>
      <c r="M35" s="46">
        <v>8.05</v>
      </c>
      <c r="N35" s="46">
        <v>8.4</v>
      </c>
      <c r="O35" s="46">
        <v>9.1</v>
      </c>
      <c r="P35" s="46">
        <f t="shared" si="4"/>
        <v>13.65</v>
      </c>
      <c r="Q35" s="46">
        <v>13.65</v>
      </c>
      <c r="R35" s="46">
        <v>0</v>
      </c>
      <c r="S35" s="46">
        <v>0</v>
      </c>
      <c r="T35" s="46">
        <f t="shared" si="9"/>
        <v>5</v>
      </c>
      <c r="U35" s="46">
        <v>0</v>
      </c>
      <c r="V35" s="46">
        <v>5</v>
      </c>
      <c r="W35" s="46">
        <v>0</v>
      </c>
      <c r="X35" s="46">
        <f t="shared" si="5"/>
        <v>9.55</v>
      </c>
      <c r="Y35" s="46">
        <v>1.85</v>
      </c>
      <c r="Z35" s="46">
        <v>3.7</v>
      </c>
      <c r="AA35" s="46">
        <v>4</v>
      </c>
      <c r="AB35" s="46">
        <f t="shared" si="6"/>
        <v>15.4</v>
      </c>
      <c r="AC35" s="46">
        <v>0.8</v>
      </c>
      <c r="AD35" s="46">
        <v>13.6</v>
      </c>
      <c r="AE35" s="46">
        <v>1</v>
      </c>
      <c r="AF35" s="46">
        <f t="shared" si="7"/>
        <v>0</v>
      </c>
      <c r="AG35" s="46">
        <v>0</v>
      </c>
      <c r="AH35" s="46">
        <v>0</v>
      </c>
      <c r="AI35" s="46">
        <v>0</v>
      </c>
      <c r="AJ35" s="50">
        <f t="shared" si="8"/>
        <v>0</v>
      </c>
      <c r="AK35" s="5"/>
      <c r="AL35" s="5"/>
      <c r="AM35" s="5"/>
    </row>
    <row r="36" spans="1:39" ht="12.75">
      <c r="A36">
        <v>32</v>
      </c>
      <c r="B36" s="10" t="s">
        <v>31</v>
      </c>
      <c r="C36" s="13" t="s">
        <v>144</v>
      </c>
      <c r="D36" s="11">
        <f t="shared" si="1"/>
        <v>350</v>
      </c>
      <c r="E36" s="1"/>
      <c r="F36" s="1">
        <v>350</v>
      </c>
      <c r="G36" s="1"/>
      <c r="H36" s="46">
        <f t="shared" si="2"/>
        <v>0</v>
      </c>
      <c r="I36" s="46">
        <v>0</v>
      </c>
      <c r="J36" s="46">
        <v>0</v>
      </c>
      <c r="K36" s="46">
        <v>0</v>
      </c>
      <c r="L36" s="46">
        <f t="shared" si="3"/>
        <v>37.7</v>
      </c>
      <c r="M36" s="46">
        <v>13.8</v>
      </c>
      <c r="N36" s="46">
        <v>11.5</v>
      </c>
      <c r="O36" s="46">
        <v>12.4</v>
      </c>
      <c r="P36" s="46">
        <f t="shared" si="4"/>
        <v>27.3</v>
      </c>
      <c r="Q36" s="46">
        <v>27.3</v>
      </c>
      <c r="R36" s="46">
        <v>0</v>
      </c>
      <c r="S36" s="46">
        <v>0</v>
      </c>
      <c r="T36" s="46">
        <f t="shared" si="9"/>
        <v>5</v>
      </c>
      <c r="U36" s="46">
        <v>0</v>
      </c>
      <c r="V36" s="46">
        <v>5</v>
      </c>
      <c r="W36" s="46">
        <v>0</v>
      </c>
      <c r="X36" s="46">
        <f t="shared" si="5"/>
        <v>14.6</v>
      </c>
      <c r="Y36" s="46">
        <v>5.7</v>
      </c>
      <c r="Z36" s="46">
        <v>4.3</v>
      </c>
      <c r="AA36" s="46">
        <v>4.6</v>
      </c>
      <c r="AB36" s="46">
        <f t="shared" si="6"/>
        <v>24.900000000000002</v>
      </c>
      <c r="AC36" s="46">
        <v>1.3</v>
      </c>
      <c r="AD36" s="46">
        <v>22</v>
      </c>
      <c r="AE36" s="46">
        <v>1.6</v>
      </c>
      <c r="AF36" s="46">
        <f t="shared" si="7"/>
        <v>0</v>
      </c>
      <c r="AG36" s="46">
        <v>0</v>
      </c>
      <c r="AH36" s="46">
        <v>0</v>
      </c>
      <c r="AI36" s="46">
        <v>0</v>
      </c>
      <c r="AJ36" s="50">
        <f t="shared" si="8"/>
        <v>0</v>
      </c>
      <c r="AK36" s="5"/>
      <c r="AL36" s="5"/>
      <c r="AM36" s="5"/>
    </row>
    <row r="37" spans="1:39" ht="12.75">
      <c r="A37">
        <v>33</v>
      </c>
      <c r="B37" s="10" t="s">
        <v>32</v>
      </c>
      <c r="C37" s="13" t="s">
        <v>161</v>
      </c>
      <c r="D37" s="11">
        <f t="shared" si="1"/>
        <v>0</v>
      </c>
      <c r="E37" s="1"/>
      <c r="F37" s="1"/>
      <c r="G37" s="1"/>
      <c r="H37" s="46">
        <f t="shared" si="2"/>
        <v>27.5</v>
      </c>
      <c r="I37" s="46">
        <v>0</v>
      </c>
      <c r="J37" s="46">
        <v>5.2</v>
      </c>
      <c r="K37" s="46">
        <v>22.3</v>
      </c>
      <c r="L37" s="46">
        <f t="shared" si="3"/>
        <v>32.75</v>
      </c>
      <c r="M37" s="46">
        <v>11.95</v>
      </c>
      <c r="N37" s="46">
        <v>10</v>
      </c>
      <c r="O37" s="46">
        <v>10.8</v>
      </c>
      <c r="P37" s="46">
        <f t="shared" si="4"/>
        <v>13.65</v>
      </c>
      <c r="Q37" s="46">
        <v>13.65</v>
      </c>
      <c r="R37" s="46">
        <v>0</v>
      </c>
      <c r="S37" s="46">
        <v>0</v>
      </c>
      <c r="T37" s="46">
        <f t="shared" si="9"/>
        <v>5</v>
      </c>
      <c r="U37" s="46">
        <v>0</v>
      </c>
      <c r="V37" s="46">
        <v>5</v>
      </c>
      <c r="W37" s="46">
        <v>0</v>
      </c>
      <c r="X37" s="46">
        <f t="shared" si="5"/>
        <v>9.149999999999999</v>
      </c>
      <c r="Y37" s="46">
        <v>1.85</v>
      </c>
      <c r="Z37" s="46">
        <v>3.5</v>
      </c>
      <c r="AA37" s="46">
        <v>3.8</v>
      </c>
      <c r="AB37" s="46">
        <f t="shared" si="6"/>
        <v>28.099999999999998</v>
      </c>
      <c r="AC37" s="46">
        <v>1.4</v>
      </c>
      <c r="AD37" s="46">
        <v>25</v>
      </c>
      <c r="AE37" s="46">
        <v>1.7</v>
      </c>
      <c r="AF37" s="46">
        <f t="shared" si="7"/>
        <v>12.7</v>
      </c>
      <c r="AG37" s="46">
        <v>3.7</v>
      </c>
      <c r="AH37" s="46">
        <v>4</v>
      </c>
      <c r="AI37" s="46">
        <v>5</v>
      </c>
      <c r="AJ37" s="50">
        <f t="shared" si="8"/>
        <v>400</v>
      </c>
      <c r="AK37" s="5">
        <v>400</v>
      </c>
      <c r="AL37" s="5"/>
      <c r="AM37" s="5"/>
    </row>
    <row r="38" spans="1:39" ht="12.75">
      <c r="A38">
        <v>34</v>
      </c>
      <c r="B38" s="10" t="s">
        <v>33</v>
      </c>
      <c r="C38" s="13" t="s">
        <v>162</v>
      </c>
      <c r="D38" s="11">
        <f t="shared" si="1"/>
        <v>0</v>
      </c>
      <c r="E38" s="1"/>
      <c r="F38" s="1"/>
      <c r="G38" s="1"/>
      <c r="H38" s="46">
        <f t="shared" si="2"/>
        <v>27.5</v>
      </c>
      <c r="I38" s="46">
        <v>0</v>
      </c>
      <c r="J38" s="46">
        <v>5.2</v>
      </c>
      <c r="K38" s="46">
        <v>22.3</v>
      </c>
      <c r="L38" s="46">
        <f t="shared" si="3"/>
        <v>15.7</v>
      </c>
      <c r="M38" s="46">
        <v>6.4</v>
      </c>
      <c r="N38" s="46">
        <v>4.5</v>
      </c>
      <c r="O38" s="46">
        <v>4.8</v>
      </c>
      <c r="P38" s="46">
        <f t="shared" si="4"/>
        <v>13.65</v>
      </c>
      <c r="Q38" s="46">
        <v>13.65</v>
      </c>
      <c r="R38" s="46">
        <v>0</v>
      </c>
      <c r="S38" s="46">
        <v>0</v>
      </c>
      <c r="T38" s="46">
        <f t="shared" si="9"/>
        <v>5</v>
      </c>
      <c r="U38" s="46">
        <v>0</v>
      </c>
      <c r="V38" s="46">
        <v>5</v>
      </c>
      <c r="W38" s="46">
        <v>0</v>
      </c>
      <c r="X38" s="46">
        <f t="shared" si="5"/>
        <v>14.6</v>
      </c>
      <c r="Y38" s="46">
        <v>5.7</v>
      </c>
      <c r="Z38" s="46">
        <v>4.3</v>
      </c>
      <c r="AA38" s="46">
        <v>4.6</v>
      </c>
      <c r="AB38" s="46">
        <f t="shared" si="6"/>
        <v>28.000000000000004</v>
      </c>
      <c r="AC38" s="46">
        <v>1.1</v>
      </c>
      <c r="AD38" s="46">
        <v>25.6</v>
      </c>
      <c r="AE38" s="46">
        <v>1.3</v>
      </c>
      <c r="AF38" s="46">
        <f t="shared" si="7"/>
        <v>0</v>
      </c>
      <c r="AG38" s="46">
        <v>0</v>
      </c>
      <c r="AH38" s="46">
        <v>0</v>
      </c>
      <c r="AI38" s="46">
        <v>0</v>
      </c>
      <c r="AJ38" s="50">
        <f t="shared" si="8"/>
        <v>0</v>
      </c>
      <c r="AK38" s="5"/>
      <c r="AL38" s="5"/>
      <c r="AM38" s="5"/>
    </row>
    <row r="39" spans="1:39" ht="12.75">
      <c r="A39">
        <v>35</v>
      </c>
      <c r="B39" s="10" t="s">
        <v>34</v>
      </c>
      <c r="C39" s="13" t="s">
        <v>145</v>
      </c>
      <c r="D39" s="11">
        <f t="shared" si="1"/>
        <v>0</v>
      </c>
      <c r="E39" s="1"/>
      <c r="F39" s="1"/>
      <c r="G39" s="1"/>
      <c r="H39" s="46">
        <f t="shared" si="2"/>
        <v>48.1</v>
      </c>
      <c r="I39" s="46">
        <v>5.2</v>
      </c>
      <c r="J39" s="46">
        <v>20.6</v>
      </c>
      <c r="K39" s="46">
        <v>22.3</v>
      </c>
      <c r="L39" s="46">
        <f t="shared" si="3"/>
        <v>18.85</v>
      </c>
      <c r="M39" s="46">
        <v>4.95</v>
      </c>
      <c r="N39" s="46">
        <v>6.7</v>
      </c>
      <c r="O39" s="46">
        <v>7.2</v>
      </c>
      <c r="P39" s="46">
        <f t="shared" si="4"/>
        <v>0</v>
      </c>
      <c r="Q39" s="46">
        <v>0</v>
      </c>
      <c r="R39" s="46">
        <v>0</v>
      </c>
      <c r="S39" s="46">
        <v>0</v>
      </c>
      <c r="T39" s="46">
        <f t="shared" si="9"/>
        <v>6.1</v>
      </c>
      <c r="U39" s="46">
        <v>6.1</v>
      </c>
      <c r="V39" s="46">
        <v>0</v>
      </c>
      <c r="W39" s="46">
        <v>0</v>
      </c>
      <c r="X39" s="46">
        <f t="shared" si="5"/>
        <v>12.9</v>
      </c>
      <c r="Y39" s="46">
        <v>5.2</v>
      </c>
      <c r="Z39" s="46">
        <v>3.7</v>
      </c>
      <c r="AA39" s="46">
        <v>4</v>
      </c>
      <c r="AB39" s="46">
        <f t="shared" si="6"/>
        <v>22.9</v>
      </c>
      <c r="AC39" s="46">
        <v>0.7</v>
      </c>
      <c r="AD39" s="46">
        <v>21.3</v>
      </c>
      <c r="AE39" s="46">
        <v>0.9</v>
      </c>
      <c r="AF39" s="46">
        <f t="shared" si="7"/>
        <v>12.7</v>
      </c>
      <c r="AG39" s="46">
        <v>3.7</v>
      </c>
      <c r="AH39" s="46">
        <v>4</v>
      </c>
      <c r="AI39" s="46">
        <v>5</v>
      </c>
      <c r="AJ39" s="50">
        <f t="shared" si="8"/>
        <v>400</v>
      </c>
      <c r="AK39" s="5">
        <v>400</v>
      </c>
      <c r="AL39" s="5"/>
      <c r="AM39" s="5"/>
    </row>
    <row r="40" spans="1:39" ht="12.75">
      <c r="A40">
        <v>36</v>
      </c>
      <c r="B40" s="10" t="s">
        <v>35</v>
      </c>
      <c r="C40" s="13" t="s">
        <v>146</v>
      </c>
      <c r="D40" s="11">
        <f t="shared" si="1"/>
        <v>350</v>
      </c>
      <c r="E40" s="1">
        <v>350</v>
      </c>
      <c r="F40" s="1"/>
      <c r="G40" s="1"/>
      <c r="H40" s="46">
        <f t="shared" si="2"/>
        <v>4.2</v>
      </c>
      <c r="I40" s="46">
        <v>0</v>
      </c>
      <c r="J40" s="46">
        <v>0</v>
      </c>
      <c r="K40" s="46">
        <v>4.2</v>
      </c>
      <c r="L40" s="46">
        <f t="shared" si="3"/>
        <v>16.75</v>
      </c>
      <c r="M40" s="46">
        <v>4.45</v>
      </c>
      <c r="N40" s="46">
        <v>5.9</v>
      </c>
      <c r="O40" s="46">
        <v>6.4</v>
      </c>
      <c r="P40" s="46">
        <f t="shared" si="4"/>
        <v>33</v>
      </c>
      <c r="Q40" s="46">
        <v>0</v>
      </c>
      <c r="R40" s="46">
        <v>0</v>
      </c>
      <c r="S40" s="46">
        <v>33</v>
      </c>
      <c r="T40" s="46">
        <f t="shared" si="9"/>
        <v>8.95</v>
      </c>
      <c r="U40" s="46">
        <v>8.95</v>
      </c>
      <c r="V40" s="46">
        <v>0</v>
      </c>
      <c r="W40" s="46">
        <v>0</v>
      </c>
      <c r="X40" s="46">
        <f t="shared" si="5"/>
        <v>9.850000000000001</v>
      </c>
      <c r="Y40" s="46">
        <v>1.85</v>
      </c>
      <c r="Z40" s="46">
        <v>3.8</v>
      </c>
      <c r="AA40" s="46">
        <v>4.2</v>
      </c>
      <c r="AB40" s="46">
        <f t="shared" si="6"/>
        <v>32.6</v>
      </c>
      <c r="AC40" s="46">
        <v>1</v>
      </c>
      <c r="AD40" s="46">
        <v>30.4</v>
      </c>
      <c r="AE40" s="46">
        <v>1.2</v>
      </c>
      <c r="AF40" s="46">
        <f t="shared" si="7"/>
        <v>12.7</v>
      </c>
      <c r="AG40" s="46">
        <v>3.7</v>
      </c>
      <c r="AH40" s="46">
        <v>4</v>
      </c>
      <c r="AI40" s="46">
        <v>5</v>
      </c>
      <c r="AJ40" s="50">
        <f t="shared" si="8"/>
        <v>400</v>
      </c>
      <c r="AK40" s="5">
        <v>400</v>
      </c>
      <c r="AL40" s="5"/>
      <c r="AM40" s="5"/>
    </row>
    <row r="41" spans="1:39" ht="12.75">
      <c r="A41">
        <v>37</v>
      </c>
      <c r="B41" s="10" t="s">
        <v>36</v>
      </c>
      <c r="C41" s="13" t="s">
        <v>163</v>
      </c>
      <c r="D41" s="11">
        <f t="shared" si="1"/>
        <v>350</v>
      </c>
      <c r="E41" s="1"/>
      <c r="F41" s="1"/>
      <c r="G41" s="1">
        <v>350</v>
      </c>
      <c r="H41" s="46">
        <f t="shared" si="2"/>
        <v>0</v>
      </c>
      <c r="I41" s="46">
        <v>0</v>
      </c>
      <c r="J41" s="46">
        <v>0</v>
      </c>
      <c r="K41" s="46">
        <v>0</v>
      </c>
      <c r="L41" s="46">
        <f t="shared" si="3"/>
        <v>12.25</v>
      </c>
      <c r="M41" s="46">
        <v>2.25</v>
      </c>
      <c r="N41" s="46">
        <v>4.8</v>
      </c>
      <c r="O41" s="46">
        <v>5.2</v>
      </c>
      <c r="P41" s="46">
        <f t="shared" si="4"/>
        <v>18.2</v>
      </c>
      <c r="Q41" s="46">
        <v>18.2</v>
      </c>
      <c r="R41" s="46">
        <v>0</v>
      </c>
      <c r="S41" s="46">
        <v>0</v>
      </c>
      <c r="T41" s="46">
        <f t="shared" si="9"/>
        <v>5.65</v>
      </c>
      <c r="U41" s="46">
        <v>5.65</v>
      </c>
      <c r="V41" s="46">
        <v>0</v>
      </c>
      <c r="W41" s="46">
        <v>0</v>
      </c>
      <c r="X41" s="46">
        <f t="shared" si="5"/>
        <v>9.35</v>
      </c>
      <c r="Y41" s="46">
        <v>1.85</v>
      </c>
      <c r="Z41" s="46">
        <v>3.6</v>
      </c>
      <c r="AA41" s="46">
        <v>3.9</v>
      </c>
      <c r="AB41" s="46">
        <f t="shared" si="6"/>
        <v>29.1</v>
      </c>
      <c r="AC41" s="46">
        <v>1.1</v>
      </c>
      <c r="AD41" s="46">
        <v>26.6</v>
      </c>
      <c r="AE41" s="46">
        <v>1.4</v>
      </c>
      <c r="AF41" s="46">
        <f t="shared" si="7"/>
        <v>12.7</v>
      </c>
      <c r="AG41" s="46">
        <v>3.7</v>
      </c>
      <c r="AH41" s="46">
        <v>4</v>
      </c>
      <c r="AI41" s="46">
        <v>5</v>
      </c>
      <c r="AJ41" s="50">
        <f t="shared" si="8"/>
        <v>400</v>
      </c>
      <c r="AK41" s="5">
        <v>400</v>
      </c>
      <c r="AL41" s="5"/>
      <c r="AM41" s="5"/>
    </row>
    <row r="42" spans="1:39" ht="12.75">
      <c r="A42">
        <v>38</v>
      </c>
      <c r="B42" s="10" t="s">
        <v>37</v>
      </c>
      <c r="C42" s="13" t="s">
        <v>147</v>
      </c>
      <c r="D42" s="11">
        <f t="shared" si="1"/>
        <v>0</v>
      </c>
      <c r="E42" s="1"/>
      <c r="F42" s="1"/>
      <c r="G42" s="1"/>
      <c r="H42" s="46">
        <f t="shared" si="2"/>
        <v>48.1</v>
      </c>
      <c r="I42" s="46">
        <v>5.2</v>
      </c>
      <c r="J42" s="46">
        <v>20.6</v>
      </c>
      <c r="K42" s="46">
        <v>22.3</v>
      </c>
      <c r="L42" s="46">
        <f t="shared" si="3"/>
        <v>14.8</v>
      </c>
      <c r="M42" s="46">
        <v>3.9</v>
      </c>
      <c r="N42" s="46">
        <v>5.2</v>
      </c>
      <c r="O42" s="46">
        <v>5.7</v>
      </c>
      <c r="P42" s="46">
        <f t="shared" si="4"/>
        <v>47.6</v>
      </c>
      <c r="Q42" s="46">
        <v>9.1</v>
      </c>
      <c r="R42" s="46">
        <v>0</v>
      </c>
      <c r="S42" s="46">
        <v>38.5</v>
      </c>
      <c r="T42" s="46">
        <f t="shared" si="9"/>
        <v>5</v>
      </c>
      <c r="U42" s="46">
        <v>0</v>
      </c>
      <c r="V42" s="46">
        <v>5</v>
      </c>
      <c r="W42" s="46">
        <v>0</v>
      </c>
      <c r="X42" s="46">
        <f t="shared" si="5"/>
        <v>16.950000000000003</v>
      </c>
      <c r="Y42" s="46">
        <v>3.65</v>
      </c>
      <c r="Z42" s="46">
        <v>6.4</v>
      </c>
      <c r="AA42" s="46">
        <v>6.9</v>
      </c>
      <c r="AB42" s="46">
        <f t="shared" si="6"/>
        <v>49.6</v>
      </c>
      <c r="AC42" s="46">
        <v>2.1</v>
      </c>
      <c r="AD42" s="46">
        <v>45</v>
      </c>
      <c r="AE42" s="46">
        <v>2.5</v>
      </c>
      <c r="AF42" s="46">
        <f t="shared" si="7"/>
        <v>12.7</v>
      </c>
      <c r="AG42" s="46">
        <v>3.7</v>
      </c>
      <c r="AH42" s="46">
        <v>4</v>
      </c>
      <c r="AI42" s="46">
        <v>5</v>
      </c>
      <c r="AJ42" s="50">
        <f t="shared" si="8"/>
        <v>400</v>
      </c>
      <c r="AK42" s="5">
        <v>400</v>
      </c>
      <c r="AL42" s="5"/>
      <c r="AM42" s="5"/>
    </row>
    <row r="43" spans="1:39" ht="12.75">
      <c r="A43">
        <v>39</v>
      </c>
      <c r="B43" s="10" t="s">
        <v>38</v>
      </c>
      <c r="C43" s="13" t="s">
        <v>148</v>
      </c>
      <c r="D43" s="11">
        <f t="shared" si="1"/>
        <v>0</v>
      </c>
      <c r="E43" s="1"/>
      <c r="F43" s="1"/>
      <c r="G43" s="1"/>
      <c r="H43" s="46">
        <f t="shared" si="2"/>
        <v>37.9</v>
      </c>
      <c r="I43" s="46">
        <v>0</v>
      </c>
      <c r="J43" s="46">
        <v>7.1</v>
      </c>
      <c r="K43" s="46">
        <v>30.8</v>
      </c>
      <c r="L43" s="46">
        <f t="shared" si="3"/>
        <v>27.75</v>
      </c>
      <c r="M43" s="46">
        <v>7.45</v>
      </c>
      <c r="N43" s="46">
        <v>9.7</v>
      </c>
      <c r="O43" s="46">
        <v>10.6</v>
      </c>
      <c r="P43" s="46">
        <f t="shared" si="4"/>
        <v>33</v>
      </c>
      <c r="Q43" s="46">
        <v>0</v>
      </c>
      <c r="R43" s="46">
        <v>0</v>
      </c>
      <c r="S43" s="46">
        <v>33</v>
      </c>
      <c r="T43" s="46">
        <f t="shared" si="9"/>
        <v>5</v>
      </c>
      <c r="U43" s="46">
        <v>0</v>
      </c>
      <c r="V43" s="46">
        <v>5</v>
      </c>
      <c r="W43" s="46">
        <v>0</v>
      </c>
      <c r="X43" s="46">
        <f t="shared" si="5"/>
        <v>14.6</v>
      </c>
      <c r="Y43" s="46">
        <v>5.7</v>
      </c>
      <c r="Z43" s="46">
        <v>4.3</v>
      </c>
      <c r="AA43" s="46">
        <v>4.6</v>
      </c>
      <c r="AB43" s="46">
        <f t="shared" si="6"/>
        <v>29.000000000000004</v>
      </c>
      <c r="AC43" s="46">
        <v>1.1</v>
      </c>
      <c r="AD43" s="46">
        <v>26.6</v>
      </c>
      <c r="AE43" s="46">
        <v>1.3</v>
      </c>
      <c r="AF43" s="46">
        <f t="shared" si="7"/>
        <v>12.7</v>
      </c>
      <c r="AG43" s="46">
        <v>3.7</v>
      </c>
      <c r="AH43" s="46">
        <v>4</v>
      </c>
      <c r="AI43" s="46">
        <v>5</v>
      </c>
      <c r="AJ43" s="50">
        <f t="shared" si="8"/>
        <v>500</v>
      </c>
      <c r="AK43" s="5"/>
      <c r="AL43" s="5">
        <v>500</v>
      </c>
      <c r="AM43" s="5"/>
    </row>
    <row r="44" spans="1:39" ht="12.75">
      <c r="A44">
        <v>40</v>
      </c>
      <c r="B44" s="10" t="s">
        <v>39</v>
      </c>
      <c r="C44" s="13" t="s">
        <v>127</v>
      </c>
      <c r="D44" s="11">
        <f t="shared" si="1"/>
        <v>400</v>
      </c>
      <c r="E44" s="1"/>
      <c r="F44" s="1"/>
      <c r="G44" s="1">
        <v>400</v>
      </c>
      <c r="H44" s="46">
        <f t="shared" si="2"/>
        <v>0</v>
      </c>
      <c r="I44" s="46">
        <v>0</v>
      </c>
      <c r="J44" s="46">
        <v>0</v>
      </c>
      <c r="K44" s="46">
        <v>0</v>
      </c>
      <c r="L44" s="46">
        <f t="shared" si="3"/>
        <v>18.9</v>
      </c>
      <c r="M44" s="46">
        <v>4.4</v>
      </c>
      <c r="N44" s="46">
        <v>6.9</v>
      </c>
      <c r="O44" s="46">
        <v>7.6</v>
      </c>
      <c r="P44" s="46">
        <f t="shared" si="4"/>
        <v>43.05</v>
      </c>
      <c r="Q44" s="46">
        <v>4.55</v>
      </c>
      <c r="R44" s="46">
        <v>0</v>
      </c>
      <c r="S44" s="46">
        <v>38.5</v>
      </c>
      <c r="T44" s="46">
        <f t="shared" si="9"/>
        <v>5</v>
      </c>
      <c r="U44" s="46">
        <v>0</v>
      </c>
      <c r="V44" s="46">
        <v>5</v>
      </c>
      <c r="W44" s="46">
        <v>0</v>
      </c>
      <c r="X44" s="46">
        <f t="shared" si="5"/>
        <v>14.6</v>
      </c>
      <c r="Y44" s="46">
        <v>5.7</v>
      </c>
      <c r="Z44" s="46">
        <v>4.3</v>
      </c>
      <c r="AA44" s="46">
        <v>4.6</v>
      </c>
      <c r="AB44" s="46">
        <f t="shared" si="6"/>
        <v>47.8</v>
      </c>
      <c r="AC44" s="46">
        <v>1.3</v>
      </c>
      <c r="AD44" s="46">
        <v>44.9</v>
      </c>
      <c r="AE44" s="46">
        <v>1.6</v>
      </c>
      <c r="AF44" s="46">
        <f t="shared" si="7"/>
        <v>0</v>
      </c>
      <c r="AG44" s="46">
        <v>0</v>
      </c>
      <c r="AH44" s="46">
        <v>0</v>
      </c>
      <c r="AI44" s="46">
        <v>0</v>
      </c>
      <c r="AJ44" s="50">
        <f t="shared" si="8"/>
        <v>0</v>
      </c>
      <c r="AK44" s="5"/>
      <c r="AL44" s="5"/>
      <c r="AM44" s="5"/>
    </row>
    <row r="45" spans="1:39" ht="12.75">
      <c r="A45">
        <v>41</v>
      </c>
      <c r="B45" s="10" t="s">
        <v>40</v>
      </c>
      <c r="C45" s="13" t="s">
        <v>128</v>
      </c>
      <c r="D45" s="11">
        <f t="shared" si="1"/>
        <v>0</v>
      </c>
      <c r="E45" s="1"/>
      <c r="F45" s="1"/>
      <c r="G45" s="1"/>
      <c r="H45" s="46">
        <f t="shared" si="2"/>
        <v>87.8</v>
      </c>
      <c r="I45" s="46">
        <v>28.5</v>
      </c>
      <c r="J45" s="46">
        <v>28.5</v>
      </c>
      <c r="K45" s="46">
        <v>30.8</v>
      </c>
      <c r="L45" s="46">
        <f t="shared" si="3"/>
        <v>20.4</v>
      </c>
      <c r="M45" s="46">
        <v>4.9</v>
      </c>
      <c r="N45" s="46">
        <v>7.4</v>
      </c>
      <c r="O45" s="46">
        <v>8.1</v>
      </c>
      <c r="P45" s="46">
        <f t="shared" si="4"/>
        <v>38.5</v>
      </c>
      <c r="Q45" s="46">
        <v>0</v>
      </c>
      <c r="R45" s="46">
        <v>0</v>
      </c>
      <c r="S45" s="46">
        <v>38.5</v>
      </c>
      <c r="T45" s="46">
        <f t="shared" si="9"/>
        <v>1.7</v>
      </c>
      <c r="U45" s="46">
        <v>1.7</v>
      </c>
      <c r="V45" s="46">
        <v>0</v>
      </c>
      <c r="W45" s="46">
        <v>0</v>
      </c>
      <c r="X45" s="46">
        <f t="shared" si="5"/>
        <v>12.05</v>
      </c>
      <c r="Y45" s="46">
        <v>1.85</v>
      </c>
      <c r="Z45" s="46">
        <v>4.9</v>
      </c>
      <c r="AA45" s="46">
        <v>5.3</v>
      </c>
      <c r="AB45" s="46">
        <f t="shared" si="6"/>
        <v>62.699999999999996</v>
      </c>
      <c r="AC45" s="46">
        <v>1.1</v>
      </c>
      <c r="AD45" s="46">
        <v>60.3</v>
      </c>
      <c r="AE45" s="46">
        <v>1.3</v>
      </c>
      <c r="AF45" s="46">
        <f t="shared" si="7"/>
        <v>0</v>
      </c>
      <c r="AG45" s="46">
        <v>0</v>
      </c>
      <c r="AH45" s="46">
        <v>0</v>
      </c>
      <c r="AI45" s="46">
        <v>0</v>
      </c>
      <c r="AJ45" s="50">
        <f t="shared" si="8"/>
        <v>0</v>
      </c>
      <c r="AK45" s="5"/>
      <c r="AL45" s="5"/>
      <c r="AM45" s="5"/>
    </row>
    <row r="46" spans="1:39" ht="12.75">
      <c r="A46">
        <v>42</v>
      </c>
      <c r="B46" s="10" t="s">
        <v>41</v>
      </c>
      <c r="C46" s="13" t="s">
        <v>149</v>
      </c>
      <c r="D46" s="11">
        <f t="shared" si="1"/>
        <v>400</v>
      </c>
      <c r="E46" s="1"/>
      <c r="F46" s="1"/>
      <c r="G46" s="1">
        <v>400</v>
      </c>
      <c r="H46" s="46">
        <f t="shared" si="2"/>
        <v>0</v>
      </c>
      <c r="I46" s="46">
        <v>0</v>
      </c>
      <c r="J46" s="46">
        <v>0</v>
      </c>
      <c r="K46" s="46">
        <v>0</v>
      </c>
      <c r="L46" s="46">
        <f t="shared" si="3"/>
        <v>21.35</v>
      </c>
      <c r="M46" s="46">
        <v>5.25</v>
      </c>
      <c r="N46" s="46">
        <v>7.7</v>
      </c>
      <c r="O46" s="46">
        <v>8.4</v>
      </c>
      <c r="P46" s="46">
        <f t="shared" si="4"/>
        <v>46.65</v>
      </c>
      <c r="Q46" s="46">
        <v>13.65</v>
      </c>
      <c r="R46" s="46">
        <v>0</v>
      </c>
      <c r="S46" s="46">
        <v>33</v>
      </c>
      <c r="T46" s="46">
        <f t="shared" si="9"/>
        <v>5</v>
      </c>
      <c r="U46" s="46">
        <v>0</v>
      </c>
      <c r="V46" s="46">
        <v>5</v>
      </c>
      <c r="W46" s="46">
        <v>0</v>
      </c>
      <c r="X46" s="46">
        <f t="shared" si="5"/>
        <v>9.149999999999999</v>
      </c>
      <c r="Y46" s="46">
        <v>1.85</v>
      </c>
      <c r="Z46" s="46">
        <v>3.5</v>
      </c>
      <c r="AA46" s="46">
        <v>3.8</v>
      </c>
      <c r="AB46" s="46">
        <f t="shared" si="6"/>
        <v>48.099999999999994</v>
      </c>
      <c r="AC46" s="46">
        <v>1.3</v>
      </c>
      <c r="AD46" s="46">
        <v>45.3</v>
      </c>
      <c r="AE46" s="46">
        <v>1.5</v>
      </c>
      <c r="AF46" s="46">
        <f t="shared" si="7"/>
        <v>12.7</v>
      </c>
      <c r="AG46" s="46">
        <v>3.7</v>
      </c>
      <c r="AH46" s="46">
        <v>4</v>
      </c>
      <c r="AI46" s="46">
        <v>5</v>
      </c>
      <c r="AJ46" s="50">
        <f t="shared" si="8"/>
        <v>600</v>
      </c>
      <c r="AK46" s="5">
        <v>600</v>
      </c>
      <c r="AL46" s="5"/>
      <c r="AM46" s="5"/>
    </row>
    <row r="47" spans="1:39" ht="12.75">
      <c r="A47">
        <v>43</v>
      </c>
      <c r="B47" s="10" t="s">
        <v>42</v>
      </c>
      <c r="C47" s="13" t="s">
        <v>150</v>
      </c>
      <c r="D47" s="11">
        <f t="shared" si="1"/>
        <v>400</v>
      </c>
      <c r="E47" s="1"/>
      <c r="F47" s="1"/>
      <c r="G47" s="1">
        <v>400</v>
      </c>
      <c r="H47" s="46">
        <f t="shared" si="2"/>
        <v>0</v>
      </c>
      <c r="I47" s="46">
        <v>0</v>
      </c>
      <c r="J47" s="46">
        <v>0</v>
      </c>
      <c r="K47" s="46">
        <v>0</v>
      </c>
      <c r="L47" s="46">
        <f t="shared" si="3"/>
        <v>17.4</v>
      </c>
      <c r="M47" s="46">
        <v>3.7</v>
      </c>
      <c r="N47" s="46">
        <v>6.6</v>
      </c>
      <c r="O47" s="46">
        <v>7.1</v>
      </c>
      <c r="P47" s="46">
        <f t="shared" si="4"/>
        <v>38.5</v>
      </c>
      <c r="Q47" s="46">
        <v>0</v>
      </c>
      <c r="R47" s="46">
        <v>0</v>
      </c>
      <c r="S47" s="46">
        <v>38.5</v>
      </c>
      <c r="T47" s="46">
        <f t="shared" si="9"/>
        <v>5</v>
      </c>
      <c r="U47" s="46">
        <v>0</v>
      </c>
      <c r="V47" s="46">
        <v>5</v>
      </c>
      <c r="W47" s="46">
        <v>0</v>
      </c>
      <c r="X47" s="46">
        <f t="shared" si="5"/>
        <v>14.6</v>
      </c>
      <c r="Y47" s="46">
        <v>5.7</v>
      </c>
      <c r="Z47" s="46">
        <v>4.3</v>
      </c>
      <c r="AA47" s="46">
        <v>4.6</v>
      </c>
      <c r="AB47" s="46">
        <f t="shared" si="6"/>
        <v>60.400000000000006</v>
      </c>
      <c r="AC47" s="46">
        <v>1</v>
      </c>
      <c r="AD47" s="46">
        <v>58.2</v>
      </c>
      <c r="AE47" s="46">
        <v>1.2</v>
      </c>
      <c r="AF47" s="46">
        <f t="shared" si="7"/>
        <v>12.7</v>
      </c>
      <c r="AG47" s="46">
        <v>3.7</v>
      </c>
      <c r="AH47" s="46">
        <v>4</v>
      </c>
      <c r="AI47" s="46">
        <v>5</v>
      </c>
      <c r="AJ47" s="50">
        <f t="shared" si="8"/>
        <v>400</v>
      </c>
      <c r="AK47" s="5">
        <v>400</v>
      </c>
      <c r="AL47" s="5"/>
      <c r="AM47" s="5"/>
    </row>
    <row r="48" spans="1:39" s="19" customFormat="1" ht="12.75">
      <c r="A48">
        <v>44</v>
      </c>
      <c r="B48" s="10" t="s">
        <v>43</v>
      </c>
      <c r="C48" s="18" t="s">
        <v>164</v>
      </c>
      <c r="D48" s="14">
        <f t="shared" si="1"/>
        <v>400</v>
      </c>
      <c r="E48" s="5">
        <v>400</v>
      </c>
      <c r="F48" s="5"/>
      <c r="G48" s="5"/>
      <c r="H48" s="46">
        <f t="shared" si="2"/>
        <v>7.2</v>
      </c>
      <c r="I48" s="46">
        <v>0</v>
      </c>
      <c r="J48" s="46">
        <v>0</v>
      </c>
      <c r="K48" s="46">
        <v>7.2</v>
      </c>
      <c r="L48" s="46">
        <f t="shared" si="3"/>
        <v>18.85</v>
      </c>
      <c r="M48" s="46">
        <v>5.25</v>
      </c>
      <c r="N48" s="46">
        <v>6.5</v>
      </c>
      <c r="O48" s="46">
        <v>7.1</v>
      </c>
      <c r="P48" s="46">
        <f t="shared" si="4"/>
        <v>33</v>
      </c>
      <c r="Q48" s="46">
        <v>0</v>
      </c>
      <c r="R48" s="46">
        <v>0</v>
      </c>
      <c r="S48" s="46">
        <v>33</v>
      </c>
      <c r="T48" s="46">
        <f t="shared" si="9"/>
        <v>5</v>
      </c>
      <c r="U48" s="46">
        <v>0</v>
      </c>
      <c r="V48" s="46">
        <v>5</v>
      </c>
      <c r="W48" s="46">
        <v>0</v>
      </c>
      <c r="X48" s="46">
        <f t="shared" si="5"/>
        <v>14.6</v>
      </c>
      <c r="Y48" s="46">
        <v>5.7</v>
      </c>
      <c r="Z48" s="46">
        <v>4.3</v>
      </c>
      <c r="AA48" s="46">
        <v>4.6</v>
      </c>
      <c r="AB48" s="46">
        <f t="shared" si="6"/>
        <v>54.8</v>
      </c>
      <c r="AC48" s="46">
        <v>1.5</v>
      </c>
      <c r="AD48" s="46">
        <v>51.5</v>
      </c>
      <c r="AE48" s="46">
        <v>1.8</v>
      </c>
      <c r="AF48" s="46">
        <f t="shared" si="7"/>
        <v>12.7</v>
      </c>
      <c r="AG48" s="46">
        <v>3.7</v>
      </c>
      <c r="AH48" s="46">
        <v>4</v>
      </c>
      <c r="AI48" s="46">
        <v>5</v>
      </c>
      <c r="AJ48" s="50">
        <f t="shared" si="8"/>
        <v>500</v>
      </c>
      <c r="AK48" s="5"/>
      <c r="AL48" s="5"/>
      <c r="AM48" s="5">
        <v>500</v>
      </c>
    </row>
    <row r="49" spans="1:39" ht="12.75">
      <c r="A49">
        <v>45</v>
      </c>
      <c r="B49" s="10" t="s">
        <v>44</v>
      </c>
      <c r="C49" s="13" t="s">
        <v>151</v>
      </c>
      <c r="D49" s="11">
        <f t="shared" si="1"/>
        <v>400</v>
      </c>
      <c r="E49" s="1"/>
      <c r="F49" s="1">
        <v>400</v>
      </c>
      <c r="G49" s="1"/>
      <c r="H49" s="46">
        <f t="shared" si="2"/>
        <v>0</v>
      </c>
      <c r="I49" s="46">
        <v>0</v>
      </c>
      <c r="J49" s="46">
        <v>0</v>
      </c>
      <c r="K49" s="46">
        <v>0</v>
      </c>
      <c r="L49" s="46">
        <f t="shared" si="3"/>
        <v>21.549999999999997</v>
      </c>
      <c r="M49" s="46">
        <v>7.35</v>
      </c>
      <c r="N49" s="46">
        <v>6.8</v>
      </c>
      <c r="O49" s="46">
        <v>7.4</v>
      </c>
      <c r="P49" s="46">
        <f t="shared" si="4"/>
        <v>43.05</v>
      </c>
      <c r="Q49" s="46">
        <v>4.55</v>
      </c>
      <c r="R49" s="46">
        <v>0</v>
      </c>
      <c r="S49" s="46">
        <v>38.5</v>
      </c>
      <c r="T49" s="46">
        <f t="shared" si="9"/>
        <v>5</v>
      </c>
      <c r="U49" s="46">
        <v>0</v>
      </c>
      <c r="V49" s="46">
        <v>5</v>
      </c>
      <c r="W49" s="46">
        <v>0</v>
      </c>
      <c r="X49" s="46">
        <f t="shared" si="5"/>
        <v>9.149999999999999</v>
      </c>
      <c r="Y49" s="46">
        <v>1.85</v>
      </c>
      <c r="Z49" s="46">
        <v>3.5</v>
      </c>
      <c r="AA49" s="46">
        <v>3.8</v>
      </c>
      <c r="AB49" s="46">
        <f t="shared" si="6"/>
        <v>47.5</v>
      </c>
      <c r="AC49" s="46">
        <v>1.1</v>
      </c>
      <c r="AD49" s="46">
        <v>45.1</v>
      </c>
      <c r="AE49" s="46">
        <v>1.3</v>
      </c>
      <c r="AF49" s="46">
        <f t="shared" si="7"/>
        <v>12.7</v>
      </c>
      <c r="AG49" s="46">
        <v>3.7</v>
      </c>
      <c r="AH49" s="46">
        <v>4</v>
      </c>
      <c r="AI49" s="46">
        <v>5</v>
      </c>
      <c r="AJ49" s="50">
        <f t="shared" si="8"/>
        <v>600</v>
      </c>
      <c r="AK49" s="5">
        <v>600</v>
      </c>
      <c r="AL49" s="5"/>
      <c r="AM49" s="5"/>
    </row>
    <row r="50" spans="1:39" ht="12.75">
      <c r="A50">
        <v>46</v>
      </c>
      <c r="B50" s="10" t="s">
        <v>45</v>
      </c>
      <c r="C50" s="13" t="s">
        <v>152</v>
      </c>
      <c r="D50" s="11">
        <f t="shared" si="1"/>
        <v>0</v>
      </c>
      <c r="E50" s="1"/>
      <c r="F50" s="1"/>
      <c r="G50" s="1"/>
      <c r="H50" s="46">
        <f t="shared" si="2"/>
        <v>85</v>
      </c>
      <c r="I50" s="46">
        <v>27.6</v>
      </c>
      <c r="J50" s="46">
        <v>27.6</v>
      </c>
      <c r="K50" s="46">
        <v>29.8</v>
      </c>
      <c r="L50" s="46">
        <f t="shared" si="3"/>
        <v>21.35</v>
      </c>
      <c r="M50" s="46">
        <v>9.75</v>
      </c>
      <c r="N50" s="46">
        <v>5.6</v>
      </c>
      <c r="O50" s="46">
        <v>6</v>
      </c>
      <c r="P50" s="46">
        <f t="shared" si="4"/>
        <v>43.05</v>
      </c>
      <c r="Q50" s="46">
        <v>4.55</v>
      </c>
      <c r="R50" s="46">
        <v>0</v>
      </c>
      <c r="S50" s="46">
        <v>38.5</v>
      </c>
      <c r="T50" s="46">
        <f t="shared" si="9"/>
        <v>5</v>
      </c>
      <c r="U50" s="46">
        <v>0</v>
      </c>
      <c r="V50" s="46">
        <v>5</v>
      </c>
      <c r="W50" s="46">
        <v>0</v>
      </c>
      <c r="X50" s="46">
        <f t="shared" si="5"/>
        <v>10.75</v>
      </c>
      <c r="Y50" s="46">
        <v>1.85</v>
      </c>
      <c r="Z50" s="46">
        <v>4.3</v>
      </c>
      <c r="AA50" s="46">
        <v>4.6</v>
      </c>
      <c r="AB50" s="46">
        <f t="shared" si="6"/>
        <v>56.9</v>
      </c>
      <c r="AC50" s="46">
        <v>1.3</v>
      </c>
      <c r="AD50" s="46">
        <v>54.1</v>
      </c>
      <c r="AE50" s="46">
        <v>1.5</v>
      </c>
      <c r="AF50" s="46">
        <f t="shared" si="7"/>
        <v>12.7</v>
      </c>
      <c r="AG50" s="46">
        <v>3.7</v>
      </c>
      <c r="AH50" s="46">
        <v>4</v>
      </c>
      <c r="AI50" s="46">
        <v>5</v>
      </c>
      <c r="AJ50" s="50">
        <f t="shared" si="8"/>
        <v>0</v>
      </c>
      <c r="AK50" s="5"/>
      <c r="AL50" s="5"/>
      <c r="AM50" s="5"/>
    </row>
    <row r="51" spans="1:39" ht="12.75">
      <c r="A51">
        <v>47</v>
      </c>
      <c r="B51" s="10" t="s">
        <v>46</v>
      </c>
      <c r="C51" s="13" t="s">
        <v>153</v>
      </c>
      <c r="D51" s="11">
        <f t="shared" si="1"/>
        <v>430</v>
      </c>
      <c r="E51" s="1">
        <v>430</v>
      </c>
      <c r="F51" s="1"/>
      <c r="G51" s="1"/>
      <c r="H51" s="46">
        <f t="shared" si="2"/>
        <v>7.2</v>
      </c>
      <c r="I51" s="46">
        <v>0</v>
      </c>
      <c r="J51" s="46">
        <v>0</v>
      </c>
      <c r="K51" s="46">
        <v>7.2</v>
      </c>
      <c r="L51" s="46">
        <f t="shared" si="3"/>
        <v>20.35</v>
      </c>
      <c r="M51" s="46">
        <v>5.95</v>
      </c>
      <c r="N51" s="46">
        <v>6.9</v>
      </c>
      <c r="O51" s="46">
        <v>7.5</v>
      </c>
      <c r="P51" s="46">
        <f t="shared" si="4"/>
        <v>33</v>
      </c>
      <c r="Q51" s="46">
        <v>0</v>
      </c>
      <c r="R51" s="46">
        <v>0</v>
      </c>
      <c r="S51" s="46">
        <v>33</v>
      </c>
      <c r="T51" s="46">
        <f t="shared" si="9"/>
        <v>5</v>
      </c>
      <c r="U51" s="46">
        <v>0</v>
      </c>
      <c r="V51" s="46">
        <v>5</v>
      </c>
      <c r="W51" s="46">
        <v>0</v>
      </c>
      <c r="X51" s="46">
        <f t="shared" si="5"/>
        <v>14.6</v>
      </c>
      <c r="Y51" s="46">
        <v>5.7</v>
      </c>
      <c r="Z51" s="46">
        <v>4.3</v>
      </c>
      <c r="AA51" s="46">
        <v>4.6</v>
      </c>
      <c r="AB51" s="46">
        <f t="shared" si="6"/>
        <v>46.9</v>
      </c>
      <c r="AC51" s="46">
        <v>1.5</v>
      </c>
      <c r="AD51" s="46">
        <v>43.6</v>
      </c>
      <c r="AE51" s="46">
        <v>1.8</v>
      </c>
      <c r="AF51" s="46">
        <f t="shared" si="7"/>
        <v>12.7</v>
      </c>
      <c r="AG51" s="46">
        <v>3.7</v>
      </c>
      <c r="AH51" s="46">
        <v>4</v>
      </c>
      <c r="AI51" s="46">
        <v>5</v>
      </c>
      <c r="AJ51" s="50">
        <f t="shared" si="8"/>
        <v>500</v>
      </c>
      <c r="AK51" s="5"/>
      <c r="AL51" s="5"/>
      <c r="AM51" s="5">
        <v>500</v>
      </c>
    </row>
    <row r="52" spans="1:39" ht="12.75">
      <c r="A52">
        <v>48</v>
      </c>
      <c r="B52" s="10" t="s">
        <v>47</v>
      </c>
      <c r="C52" s="13" t="s">
        <v>129</v>
      </c>
      <c r="D52" s="11" t="e">
        <f t="shared" si="1"/>
        <v>#VALUE!</v>
      </c>
      <c r="E52" s="1"/>
      <c r="F52" s="1" t="s">
        <v>236</v>
      </c>
      <c r="G52" s="1"/>
      <c r="H52" s="46">
        <f t="shared" si="2"/>
        <v>0</v>
      </c>
      <c r="I52" s="46">
        <v>0</v>
      </c>
      <c r="J52" s="46">
        <v>0</v>
      </c>
      <c r="K52" s="46">
        <v>0</v>
      </c>
      <c r="L52" s="46">
        <f t="shared" si="3"/>
        <v>27.65</v>
      </c>
      <c r="M52" s="46">
        <v>4.75</v>
      </c>
      <c r="N52" s="46">
        <v>11</v>
      </c>
      <c r="O52" s="46">
        <v>11.9</v>
      </c>
      <c r="P52" s="46">
        <f t="shared" si="4"/>
        <v>58.6</v>
      </c>
      <c r="Q52" s="46">
        <v>9.1</v>
      </c>
      <c r="R52" s="46">
        <v>0</v>
      </c>
      <c r="S52" s="46">
        <v>49.5</v>
      </c>
      <c r="T52" s="46">
        <f t="shared" si="9"/>
        <v>8.55</v>
      </c>
      <c r="U52" s="46">
        <v>8.55</v>
      </c>
      <c r="V52" s="46">
        <v>0</v>
      </c>
      <c r="W52" s="46">
        <v>0</v>
      </c>
      <c r="X52" s="46">
        <f t="shared" si="5"/>
        <v>13.15</v>
      </c>
      <c r="Y52" s="46">
        <v>1.85</v>
      </c>
      <c r="Z52" s="46">
        <v>5.4</v>
      </c>
      <c r="AA52" s="46">
        <v>5.9</v>
      </c>
      <c r="AB52" s="46">
        <f t="shared" si="6"/>
        <v>52.6</v>
      </c>
      <c r="AC52" s="46">
        <v>1.1</v>
      </c>
      <c r="AD52" s="46">
        <v>50.1</v>
      </c>
      <c r="AE52" s="46">
        <v>1.4</v>
      </c>
      <c r="AF52" s="46">
        <f t="shared" si="7"/>
        <v>12.7</v>
      </c>
      <c r="AG52" s="46">
        <v>3.7</v>
      </c>
      <c r="AH52" s="46">
        <v>4</v>
      </c>
      <c r="AI52" s="46">
        <v>5</v>
      </c>
      <c r="AJ52" s="50">
        <f t="shared" si="8"/>
        <v>500</v>
      </c>
      <c r="AK52" s="5"/>
      <c r="AL52" s="5"/>
      <c r="AM52" s="5">
        <v>500</v>
      </c>
    </row>
    <row r="53" spans="1:39" ht="12.75">
      <c r="A53">
        <v>49</v>
      </c>
      <c r="B53" s="10" t="s">
        <v>48</v>
      </c>
      <c r="C53" s="13" t="s">
        <v>154</v>
      </c>
      <c r="D53" s="11">
        <f t="shared" si="1"/>
        <v>400</v>
      </c>
      <c r="E53" s="1"/>
      <c r="F53" s="1">
        <v>400</v>
      </c>
      <c r="G53" s="1"/>
      <c r="H53" s="46">
        <f t="shared" si="2"/>
        <v>0</v>
      </c>
      <c r="I53" s="46">
        <v>0</v>
      </c>
      <c r="J53" s="46">
        <v>0</v>
      </c>
      <c r="K53" s="46">
        <v>0</v>
      </c>
      <c r="L53" s="46">
        <f t="shared" si="3"/>
        <v>20.950000000000003</v>
      </c>
      <c r="M53" s="46">
        <v>4.85</v>
      </c>
      <c r="N53" s="46">
        <v>7.7</v>
      </c>
      <c r="O53" s="46">
        <v>8.4</v>
      </c>
      <c r="P53" s="46">
        <f t="shared" si="4"/>
        <v>38.5</v>
      </c>
      <c r="Q53" s="46">
        <v>0</v>
      </c>
      <c r="R53" s="46">
        <v>0</v>
      </c>
      <c r="S53" s="46">
        <v>38.5</v>
      </c>
      <c r="T53" s="46">
        <f t="shared" si="9"/>
        <v>22.25</v>
      </c>
      <c r="U53" s="46">
        <v>22.25</v>
      </c>
      <c r="V53" s="46">
        <v>0</v>
      </c>
      <c r="W53" s="46">
        <v>0</v>
      </c>
      <c r="X53" s="46">
        <f t="shared" si="5"/>
        <v>11.05</v>
      </c>
      <c r="Y53" s="46">
        <v>1.85</v>
      </c>
      <c r="Z53" s="46">
        <v>4.4</v>
      </c>
      <c r="AA53" s="46">
        <v>4.8</v>
      </c>
      <c r="AB53" s="46">
        <f t="shared" si="6"/>
        <v>39.4</v>
      </c>
      <c r="AC53" s="46">
        <v>1.6</v>
      </c>
      <c r="AD53" s="46">
        <v>35.9</v>
      </c>
      <c r="AE53" s="46">
        <v>1.9</v>
      </c>
      <c r="AF53" s="46">
        <f t="shared" si="7"/>
        <v>12.7</v>
      </c>
      <c r="AG53" s="46">
        <v>3.7</v>
      </c>
      <c r="AH53" s="46">
        <v>4</v>
      </c>
      <c r="AI53" s="46">
        <v>5</v>
      </c>
      <c r="AJ53" s="50">
        <f t="shared" si="8"/>
        <v>500</v>
      </c>
      <c r="AK53" s="5"/>
      <c r="AL53" s="5"/>
      <c r="AM53" s="5">
        <v>500</v>
      </c>
    </row>
    <row r="54" spans="1:39" ht="12.75">
      <c r="A54">
        <v>50</v>
      </c>
      <c r="B54" s="10" t="s">
        <v>49</v>
      </c>
      <c r="C54" s="13" t="s">
        <v>155</v>
      </c>
      <c r="D54" s="11">
        <f t="shared" si="1"/>
        <v>350</v>
      </c>
      <c r="E54" s="1"/>
      <c r="F54" s="1">
        <v>350</v>
      </c>
      <c r="G54" s="1"/>
      <c r="H54" s="46">
        <f t="shared" si="2"/>
        <v>0</v>
      </c>
      <c r="I54" s="46">
        <v>0</v>
      </c>
      <c r="J54" s="46">
        <v>0</v>
      </c>
      <c r="K54" s="46">
        <v>0</v>
      </c>
      <c r="L54" s="46">
        <f t="shared" si="3"/>
        <v>8.8</v>
      </c>
      <c r="M54" s="46">
        <v>1.7</v>
      </c>
      <c r="N54" s="46">
        <v>3.4</v>
      </c>
      <c r="O54" s="46">
        <v>3.7</v>
      </c>
      <c r="P54" s="46">
        <f t="shared" si="4"/>
        <v>38.5</v>
      </c>
      <c r="Q54" s="46">
        <v>0</v>
      </c>
      <c r="R54" s="46">
        <v>0</v>
      </c>
      <c r="S54" s="46">
        <v>38.5</v>
      </c>
      <c r="T54" s="46">
        <f t="shared" si="9"/>
        <v>5</v>
      </c>
      <c r="U54" s="46">
        <v>0</v>
      </c>
      <c r="V54" s="46">
        <v>5</v>
      </c>
      <c r="W54" s="46">
        <v>0</v>
      </c>
      <c r="X54" s="46">
        <f t="shared" si="5"/>
        <v>0</v>
      </c>
      <c r="Y54" s="46">
        <v>0</v>
      </c>
      <c r="Z54" s="46">
        <v>0</v>
      </c>
      <c r="AA54" s="46">
        <v>0</v>
      </c>
      <c r="AB54" s="46">
        <f t="shared" si="6"/>
        <v>51</v>
      </c>
      <c r="AC54" s="46">
        <v>2.3</v>
      </c>
      <c r="AD54" s="46">
        <v>46</v>
      </c>
      <c r="AE54" s="46">
        <v>2.7</v>
      </c>
      <c r="AF54" s="46">
        <f t="shared" si="7"/>
        <v>12.7</v>
      </c>
      <c r="AG54" s="46">
        <v>3.7</v>
      </c>
      <c r="AH54" s="46">
        <v>4</v>
      </c>
      <c r="AI54" s="46">
        <v>5</v>
      </c>
      <c r="AJ54" s="50">
        <f t="shared" si="8"/>
        <v>500</v>
      </c>
      <c r="AK54" s="5"/>
      <c r="AL54" s="5"/>
      <c r="AM54" s="5">
        <v>500</v>
      </c>
    </row>
    <row r="55" spans="1:39" ht="12.75">
      <c r="A55">
        <v>51</v>
      </c>
      <c r="B55" s="10" t="s">
        <v>50</v>
      </c>
      <c r="C55" s="13" t="s">
        <v>165</v>
      </c>
      <c r="D55" s="11">
        <f t="shared" si="1"/>
        <v>0</v>
      </c>
      <c r="E55" s="1"/>
      <c r="F55" s="1"/>
      <c r="G55" s="1"/>
      <c r="H55" s="46">
        <f t="shared" si="2"/>
        <v>0</v>
      </c>
      <c r="I55" s="46">
        <v>0</v>
      </c>
      <c r="J55" s="46">
        <v>0</v>
      </c>
      <c r="K55" s="46">
        <v>0</v>
      </c>
      <c r="L55" s="46">
        <f t="shared" si="3"/>
        <v>24</v>
      </c>
      <c r="M55" s="46">
        <v>5.5</v>
      </c>
      <c r="N55" s="46">
        <v>8.9</v>
      </c>
      <c r="O55" s="46">
        <v>9.6</v>
      </c>
      <c r="P55" s="46">
        <f t="shared" si="4"/>
        <v>27.3</v>
      </c>
      <c r="Q55" s="46">
        <v>27.3</v>
      </c>
      <c r="R55" s="46">
        <v>0</v>
      </c>
      <c r="S55" s="46">
        <v>0</v>
      </c>
      <c r="T55" s="46">
        <f t="shared" si="9"/>
        <v>6.85</v>
      </c>
      <c r="U55" s="46">
        <v>6.85</v>
      </c>
      <c r="V55" s="46">
        <v>0</v>
      </c>
      <c r="W55" s="46">
        <v>0</v>
      </c>
      <c r="X55" s="46">
        <f t="shared" si="5"/>
        <v>9.55</v>
      </c>
      <c r="Y55" s="46">
        <v>1.85</v>
      </c>
      <c r="Z55" s="46">
        <v>3.7</v>
      </c>
      <c r="AA55" s="46">
        <v>4</v>
      </c>
      <c r="AB55" s="46">
        <f t="shared" si="6"/>
        <v>34</v>
      </c>
      <c r="AC55" s="46">
        <v>1.3</v>
      </c>
      <c r="AD55" s="46">
        <v>31.2</v>
      </c>
      <c r="AE55" s="46">
        <v>1.5</v>
      </c>
      <c r="AF55" s="46">
        <f t="shared" si="7"/>
        <v>12.7</v>
      </c>
      <c r="AG55" s="46">
        <v>3.7</v>
      </c>
      <c r="AH55" s="46">
        <v>4</v>
      </c>
      <c r="AI55" s="46">
        <v>5</v>
      </c>
      <c r="AJ55" s="50">
        <f t="shared" si="8"/>
        <v>500</v>
      </c>
      <c r="AK55" s="5"/>
      <c r="AL55" s="5"/>
      <c r="AM55" s="5">
        <v>500</v>
      </c>
    </row>
    <row r="56" spans="1:39" ht="12.75">
      <c r="A56">
        <v>52</v>
      </c>
      <c r="B56" s="10" t="s">
        <v>51</v>
      </c>
      <c r="C56" s="13" t="s">
        <v>156</v>
      </c>
      <c r="D56" s="11">
        <f t="shared" si="1"/>
        <v>300</v>
      </c>
      <c r="E56" s="1">
        <v>300</v>
      </c>
      <c r="F56" s="1"/>
      <c r="G56" s="1"/>
      <c r="H56" s="46">
        <f t="shared" si="2"/>
        <v>4.2</v>
      </c>
      <c r="I56" s="46">
        <v>0</v>
      </c>
      <c r="J56" s="46">
        <v>0</v>
      </c>
      <c r="K56" s="46">
        <v>4.2</v>
      </c>
      <c r="L56" s="46">
        <f t="shared" si="3"/>
        <v>13.149999999999999</v>
      </c>
      <c r="M56" s="46">
        <v>5.85</v>
      </c>
      <c r="N56" s="46">
        <v>3.5</v>
      </c>
      <c r="O56" s="46">
        <v>3.8</v>
      </c>
      <c r="P56" s="46">
        <f t="shared" si="4"/>
        <v>4.55</v>
      </c>
      <c r="Q56" s="46">
        <v>4.55</v>
      </c>
      <c r="R56" s="46">
        <v>0</v>
      </c>
      <c r="S56" s="46">
        <v>0</v>
      </c>
      <c r="T56" s="46">
        <f t="shared" si="9"/>
        <v>4.55</v>
      </c>
      <c r="U56" s="46">
        <v>4.55</v>
      </c>
      <c r="V56" s="46">
        <v>0</v>
      </c>
      <c r="W56" s="46">
        <v>0</v>
      </c>
      <c r="X56" s="46">
        <f t="shared" si="5"/>
        <v>0</v>
      </c>
      <c r="Y56" s="46">
        <v>0</v>
      </c>
      <c r="Z56" s="46">
        <v>0</v>
      </c>
      <c r="AA56" s="46">
        <v>0</v>
      </c>
      <c r="AB56" s="46">
        <f t="shared" si="6"/>
        <v>24.2</v>
      </c>
      <c r="AC56" s="46">
        <v>1.3</v>
      </c>
      <c r="AD56" s="46">
        <v>21.4</v>
      </c>
      <c r="AE56" s="46">
        <v>1.5</v>
      </c>
      <c r="AF56" s="46">
        <f t="shared" si="7"/>
        <v>12.7</v>
      </c>
      <c r="AG56" s="46">
        <v>3.7</v>
      </c>
      <c r="AH56" s="46">
        <v>4</v>
      </c>
      <c r="AI56" s="46">
        <v>5</v>
      </c>
      <c r="AJ56" s="50">
        <f t="shared" si="8"/>
        <v>500</v>
      </c>
      <c r="AK56" s="5"/>
      <c r="AL56" s="5"/>
      <c r="AM56" s="5">
        <v>500</v>
      </c>
    </row>
    <row r="57" spans="1:39" ht="12.75">
      <c r="A57">
        <v>53</v>
      </c>
      <c r="B57" s="10" t="s">
        <v>52</v>
      </c>
      <c r="C57" s="13" t="s">
        <v>157</v>
      </c>
      <c r="D57" s="11">
        <f t="shared" si="1"/>
        <v>300</v>
      </c>
      <c r="E57" s="1"/>
      <c r="F57" s="1"/>
      <c r="G57" s="1">
        <v>300</v>
      </c>
      <c r="H57" s="46">
        <f t="shared" si="2"/>
        <v>0</v>
      </c>
      <c r="I57" s="46">
        <v>0</v>
      </c>
      <c r="J57" s="46">
        <v>0</v>
      </c>
      <c r="K57" s="46">
        <v>0</v>
      </c>
      <c r="L57" s="46">
        <f t="shared" si="3"/>
        <v>24.15</v>
      </c>
      <c r="M57" s="46">
        <v>8.45</v>
      </c>
      <c r="N57" s="46">
        <v>7.5</v>
      </c>
      <c r="O57" s="46">
        <v>8.2</v>
      </c>
      <c r="P57" s="46">
        <f t="shared" si="4"/>
        <v>11</v>
      </c>
      <c r="Q57" s="46">
        <v>0</v>
      </c>
      <c r="R57" s="46">
        <v>0</v>
      </c>
      <c r="S57" s="46">
        <v>11</v>
      </c>
      <c r="T57" s="46">
        <f t="shared" si="9"/>
        <v>3.8</v>
      </c>
      <c r="U57" s="46">
        <v>3.8</v>
      </c>
      <c r="V57" s="46">
        <v>0</v>
      </c>
      <c r="W57" s="46">
        <v>0</v>
      </c>
      <c r="X57" s="46">
        <f t="shared" si="5"/>
        <v>25.65</v>
      </c>
      <c r="Y57" s="46">
        <v>1.85</v>
      </c>
      <c r="Z57" s="46">
        <v>11.4</v>
      </c>
      <c r="AA57" s="46">
        <v>12.4</v>
      </c>
      <c r="AB57" s="46">
        <f t="shared" si="6"/>
        <v>39</v>
      </c>
      <c r="AC57" s="46">
        <v>1</v>
      </c>
      <c r="AD57" s="46">
        <v>36.8</v>
      </c>
      <c r="AE57" s="46">
        <v>1.2</v>
      </c>
      <c r="AF57" s="46">
        <f t="shared" si="7"/>
        <v>12.7</v>
      </c>
      <c r="AG57" s="46">
        <v>3.7</v>
      </c>
      <c r="AH57" s="46">
        <v>4</v>
      </c>
      <c r="AI57" s="46">
        <v>5</v>
      </c>
      <c r="AJ57" s="50">
        <f t="shared" si="8"/>
        <v>300</v>
      </c>
      <c r="AK57" s="5">
        <v>300</v>
      </c>
      <c r="AL57" s="5"/>
      <c r="AM57" s="5"/>
    </row>
    <row r="58" spans="1:39" ht="12.75">
      <c r="A58">
        <v>54</v>
      </c>
      <c r="B58" s="10" t="s">
        <v>53</v>
      </c>
      <c r="C58" s="13" t="s">
        <v>166</v>
      </c>
      <c r="D58" s="11">
        <f t="shared" si="1"/>
        <v>400</v>
      </c>
      <c r="E58" s="1"/>
      <c r="F58" s="1"/>
      <c r="G58" s="1">
        <v>400</v>
      </c>
      <c r="H58" s="46">
        <f t="shared" si="2"/>
        <v>0</v>
      </c>
      <c r="I58" s="46">
        <v>0</v>
      </c>
      <c r="J58" s="46">
        <v>0</v>
      </c>
      <c r="K58" s="46">
        <v>0</v>
      </c>
      <c r="L58" s="46">
        <f t="shared" si="3"/>
        <v>41.45</v>
      </c>
      <c r="M58" s="46">
        <v>14.35</v>
      </c>
      <c r="N58" s="46">
        <v>13</v>
      </c>
      <c r="O58" s="46">
        <v>14.1</v>
      </c>
      <c r="P58" s="46">
        <f t="shared" si="4"/>
        <v>27.3</v>
      </c>
      <c r="Q58" s="46">
        <v>27.3</v>
      </c>
      <c r="R58" s="46">
        <v>0</v>
      </c>
      <c r="S58" s="46">
        <v>0</v>
      </c>
      <c r="T58" s="46">
        <f t="shared" si="9"/>
        <v>5</v>
      </c>
      <c r="U58" s="46">
        <v>0</v>
      </c>
      <c r="V58" s="46">
        <v>5</v>
      </c>
      <c r="W58" s="46">
        <v>0</v>
      </c>
      <c r="X58" s="46">
        <f t="shared" si="5"/>
        <v>7.8500000000000005</v>
      </c>
      <c r="Y58" s="46">
        <v>3.65</v>
      </c>
      <c r="Z58" s="46">
        <v>2</v>
      </c>
      <c r="AA58" s="46">
        <v>2.2</v>
      </c>
      <c r="AB58" s="46">
        <f t="shared" si="6"/>
        <v>40.5</v>
      </c>
      <c r="AC58" s="46">
        <v>1.3</v>
      </c>
      <c r="AD58" s="46">
        <v>37.6</v>
      </c>
      <c r="AE58" s="46">
        <v>1.6</v>
      </c>
      <c r="AF58" s="46">
        <f t="shared" si="7"/>
        <v>12.7</v>
      </c>
      <c r="AG58" s="46">
        <v>3.7</v>
      </c>
      <c r="AH58" s="46">
        <v>4</v>
      </c>
      <c r="AI58" s="46">
        <v>5</v>
      </c>
      <c r="AJ58" s="50">
        <f t="shared" si="8"/>
        <v>500</v>
      </c>
      <c r="AK58" s="5"/>
      <c r="AL58" s="5"/>
      <c r="AM58" s="5">
        <v>500</v>
      </c>
    </row>
    <row r="59" spans="1:39" ht="12.75">
      <c r="A59">
        <v>55</v>
      </c>
      <c r="B59" s="10" t="s">
        <v>54</v>
      </c>
      <c r="C59" s="13" t="s">
        <v>158</v>
      </c>
      <c r="D59" s="11">
        <f t="shared" si="1"/>
        <v>400</v>
      </c>
      <c r="E59" s="1"/>
      <c r="F59" s="1"/>
      <c r="G59" s="1">
        <v>400</v>
      </c>
      <c r="H59" s="46">
        <f t="shared" si="2"/>
        <v>0</v>
      </c>
      <c r="I59" s="46">
        <v>0</v>
      </c>
      <c r="J59" s="46">
        <v>0</v>
      </c>
      <c r="K59" s="46">
        <v>0</v>
      </c>
      <c r="L59" s="46">
        <f t="shared" si="3"/>
        <v>61.45</v>
      </c>
      <c r="M59" s="46">
        <v>21.15</v>
      </c>
      <c r="N59" s="46">
        <v>19.3</v>
      </c>
      <c r="O59" s="46">
        <v>21</v>
      </c>
      <c r="P59" s="46">
        <f t="shared" si="4"/>
        <v>13.65</v>
      </c>
      <c r="Q59" s="46">
        <v>13.65</v>
      </c>
      <c r="R59" s="46">
        <v>0</v>
      </c>
      <c r="S59" s="46">
        <v>0</v>
      </c>
      <c r="T59" s="46">
        <f t="shared" si="9"/>
        <v>5</v>
      </c>
      <c r="U59" s="46">
        <v>0</v>
      </c>
      <c r="V59" s="46">
        <v>5</v>
      </c>
      <c r="W59" s="46">
        <v>0</v>
      </c>
      <c r="X59" s="46">
        <f t="shared" si="5"/>
        <v>7.8500000000000005</v>
      </c>
      <c r="Y59" s="46">
        <v>3.65</v>
      </c>
      <c r="Z59" s="46">
        <v>2</v>
      </c>
      <c r="AA59" s="46">
        <v>2.2</v>
      </c>
      <c r="AB59" s="46">
        <f t="shared" si="6"/>
        <v>33.8</v>
      </c>
      <c r="AC59" s="46">
        <v>1.5</v>
      </c>
      <c r="AD59" s="46">
        <v>30.5</v>
      </c>
      <c r="AE59" s="46">
        <v>1.8</v>
      </c>
      <c r="AF59" s="46">
        <f t="shared" si="7"/>
        <v>12.7</v>
      </c>
      <c r="AG59" s="46">
        <v>3.7</v>
      </c>
      <c r="AH59" s="46">
        <v>4</v>
      </c>
      <c r="AI59" s="46">
        <v>5</v>
      </c>
      <c r="AJ59" s="50">
        <f t="shared" si="8"/>
        <v>500</v>
      </c>
      <c r="AK59" s="5"/>
      <c r="AL59" s="5"/>
      <c r="AM59" s="5">
        <v>500</v>
      </c>
    </row>
    <row r="60" spans="1:39" ht="12.75">
      <c r="A60">
        <v>56</v>
      </c>
      <c r="B60" s="10" t="s">
        <v>55</v>
      </c>
      <c r="C60" s="13" t="s">
        <v>159</v>
      </c>
      <c r="D60" s="11">
        <f t="shared" si="1"/>
        <v>300</v>
      </c>
      <c r="E60" s="1"/>
      <c r="F60" s="1"/>
      <c r="G60" s="1">
        <v>300</v>
      </c>
      <c r="H60" s="46">
        <f t="shared" si="2"/>
        <v>0</v>
      </c>
      <c r="I60" s="46">
        <v>0</v>
      </c>
      <c r="J60" s="46">
        <v>0</v>
      </c>
      <c r="K60" s="46">
        <v>0</v>
      </c>
      <c r="L60" s="46">
        <f t="shared" si="3"/>
        <v>15.05</v>
      </c>
      <c r="M60" s="46">
        <v>5.05</v>
      </c>
      <c r="N60" s="46">
        <v>4.8</v>
      </c>
      <c r="O60" s="46">
        <v>5.2</v>
      </c>
      <c r="P60" s="46">
        <f t="shared" si="4"/>
        <v>11</v>
      </c>
      <c r="Q60" s="46">
        <v>0</v>
      </c>
      <c r="R60" s="46">
        <v>0</v>
      </c>
      <c r="S60" s="46">
        <v>11</v>
      </c>
      <c r="T60" s="46">
        <f t="shared" si="9"/>
        <v>5</v>
      </c>
      <c r="U60" s="46">
        <v>0</v>
      </c>
      <c r="V60" s="46">
        <v>5</v>
      </c>
      <c r="W60" s="46">
        <v>0</v>
      </c>
      <c r="X60" s="46">
        <f t="shared" si="5"/>
        <v>46.35</v>
      </c>
      <c r="Y60" s="46">
        <v>1.85</v>
      </c>
      <c r="Z60" s="46">
        <v>21.3</v>
      </c>
      <c r="AA60" s="46">
        <v>23.2</v>
      </c>
      <c r="AB60" s="46">
        <f t="shared" si="6"/>
        <v>15.7</v>
      </c>
      <c r="AC60" s="46">
        <v>0.9</v>
      </c>
      <c r="AD60" s="46">
        <v>13.7</v>
      </c>
      <c r="AE60" s="46">
        <v>1.1</v>
      </c>
      <c r="AF60" s="46">
        <f t="shared" si="7"/>
        <v>0</v>
      </c>
      <c r="AG60" s="46">
        <v>0</v>
      </c>
      <c r="AH60" s="46">
        <v>0</v>
      </c>
      <c r="AI60" s="46">
        <v>0</v>
      </c>
      <c r="AJ60" s="50">
        <f t="shared" si="8"/>
        <v>0</v>
      </c>
      <c r="AK60" s="5"/>
      <c r="AL60" s="5"/>
      <c r="AM60" s="5"/>
    </row>
    <row r="61" spans="2:39" ht="12.75">
      <c r="B61" s="6" t="s">
        <v>58</v>
      </c>
      <c r="C61" s="15"/>
      <c r="D61" s="7" t="e">
        <f aca="true" t="shared" si="10" ref="D61:AA61">SUM(D5:D60)</f>
        <v>#VALUE!</v>
      </c>
      <c r="E61" s="7">
        <f t="shared" si="10"/>
        <v>3460</v>
      </c>
      <c r="F61" s="7">
        <f t="shared" si="10"/>
        <v>4250</v>
      </c>
      <c r="G61" s="7">
        <f t="shared" si="10"/>
        <v>4850</v>
      </c>
      <c r="H61" s="51">
        <f t="shared" si="10"/>
        <v>821.8500000000001</v>
      </c>
      <c r="I61" s="51">
        <f t="shared" si="10"/>
        <v>145.54999999999998</v>
      </c>
      <c r="J61" s="51">
        <f t="shared" si="10"/>
        <v>253.99999999999994</v>
      </c>
      <c r="K61" s="51">
        <f t="shared" si="10"/>
        <v>422.30000000000007</v>
      </c>
      <c r="L61" s="51">
        <f t="shared" si="10"/>
        <v>1140.9499999999998</v>
      </c>
      <c r="M61" s="51">
        <f t="shared" si="10"/>
        <v>322.25</v>
      </c>
      <c r="N61" s="51">
        <f t="shared" si="10"/>
        <v>392.79999999999995</v>
      </c>
      <c r="O61" s="51">
        <f t="shared" si="10"/>
        <v>425.9</v>
      </c>
      <c r="P61" s="51">
        <f t="shared" si="10"/>
        <v>1268.7999999999995</v>
      </c>
      <c r="Q61" s="51">
        <f t="shared" si="10"/>
        <v>482.3</v>
      </c>
      <c r="R61" s="51">
        <f t="shared" si="10"/>
        <v>0</v>
      </c>
      <c r="S61" s="51">
        <f t="shared" si="10"/>
        <v>786.5</v>
      </c>
      <c r="T61" s="51">
        <f t="shared" si="10"/>
        <v>352.45000000000005</v>
      </c>
      <c r="U61" s="51">
        <f t="shared" si="10"/>
        <v>207.45</v>
      </c>
      <c r="V61" s="51">
        <f t="shared" si="10"/>
        <v>145</v>
      </c>
      <c r="W61" s="51">
        <f t="shared" si="10"/>
        <v>0</v>
      </c>
      <c r="X61" s="51">
        <f t="shared" si="10"/>
        <v>1115.9499999999998</v>
      </c>
      <c r="Y61" s="51">
        <f t="shared" si="10"/>
        <v>298.55</v>
      </c>
      <c r="Z61" s="51">
        <f t="shared" si="10"/>
        <v>392.09999999999997</v>
      </c>
      <c r="AA61" s="51">
        <f t="shared" si="10"/>
        <v>425.30000000000007</v>
      </c>
      <c r="AB61" s="51">
        <f>SUM(AB5:AB60)</f>
        <v>1829.6</v>
      </c>
      <c r="AC61" s="51">
        <f>SUM(AC5:AC60)</f>
        <v>66.7</v>
      </c>
      <c r="AD61" s="51">
        <f>SUM(AD5:AD60)</f>
        <v>1601.3999999999999</v>
      </c>
      <c r="AE61" s="51">
        <f>SUM(AE5:AE60)</f>
        <v>161.5</v>
      </c>
      <c r="AF61" s="51">
        <f aca="true" t="shared" si="11" ref="AF61:AM61">SUM(AF5:AF60)</f>
        <v>393.6999999999998</v>
      </c>
      <c r="AG61" s="51">
        <f t="shared" si="11"/>
        <v>114.70000000000006</v>
      </c>
      <c r="AH61" s="51">
        <f t="shared" si="11"/>
        <v>124</v>
      </c>
      <c r="AI61" s="51">
        <f t="shared" si="11"/>
        <v>155</v>
      </c>
      <c r="AJ61" s="52">
        <f t="shared" si="11"/>
        <v>14100</v>
      </c>
      <c r="AK61" s="8">
        <f t="shared" si="11"/>
        <v>4700</v>
      </c>
      <c r="AL61" s="8">
        <f t="shared" si="11"/>
        <v>4900</v>
      </c>
      <c r="AM61" s="8">
        <f t="shared" si="11"/>
        <v>4500</v>
      </c>
    </row>
    <row r="62" spans="1:39" ht="12.75">
      <c r="A62">
        <v>1</v>
      </c>
      <c r="B62" s="10" t="s">
        <v>61</v>
      </c>
      <c r="C62" s="13" t="s">
        <v>168</v>
      </c>
      <c r="D62" s="14">
        <f>E62+F62+G62</f>
        <v>0</v>
      </c>
      <c r="E62" s="5"/>
      <c r="F62" s="5"/>
      <c r="G62" s="5"/>
      <c r="H62" s="46">
        <f>I62+J62+K62</f>
        <v>34.8</v>
      </c>
      <c r="I62" s="46">
        <v>0</v>
      </c>
      <c r="J62" s="46">
        <v>6.6</v>
      </c>
      <c r="K62" s="46">
        <v>28.2</v>
      </c>
      <c r="L62" s="46">
        <f aca="true" t="shared" si="12" ref="L62:L72">M62+N62+O62</f>
        <v>72.5</v>
      </c>
      <c r="M62" s="46">
        <v>29.7</v>
      </c>
      <c r="N62" s="46">
        <v>20.5</v>
      </c>
      <c r="O62" s="46">
        <v>22.3</v>
      </c>
      <c r="P62" s="46">
        <f aca="true" t="shared" si="13" ref="P62:P74">Q62+R62+S62</f>
        <v>11</v>
      </c>
      <c r="Q62" s="46">
        <v>0</v>
      </c>
      <c r="R62" s="46">
        <v>0</v>
      </c>
      <c r="S62" s="46">
        <v>11</v>
      </c>
      <c r="T62" s="46">
        <f aca="true" t="shared" si="14" ref="T62:T72">U62+V62+W62</f>
        <v>5</v>
      </c>
      <c r="U62" s="46">
        <v>0</v>
      </c>
      <c r="V62" s="46">
        <v>5</v>
      </c>
      <c r="W62" s="46">
        <v>0</v>
      </c>
      <c r="X62" s="46">
        <f aca="true" t="shared" si="15" ref="X62:X72">Y62+Z62+AA62</f>
        <v>0</v>
      </c>
      <c r="Y62" s="46">
        <v>0</v>
      </c>
      <c r="Z62" s="46">
        <v>0</v>
      </c>
      <c r="AA62" s="46">
        <v>0</v>
      </c>
      <c r="AB62" s="46">
        <f>AC62+AD62+AE62</f>
        <v>32.5</v>
      </c>
      <c r="AC62" s="46">
        <v>1.3</v>
      </c>
      <c r="AD62" s="46">
        <v>29.7</v>
      </c>
      <c r="AE62" s="46">
        <v>1.5</v>
      </c>
      <c r="AF62" s="46">
        <f>AG62+AH62+AI62</f>
        <v>0</v>
      </c>
      <c r="AG62" s="46">
        <v>0</v>
      </c>
      <c r="AH62" s="46">
        <v>0</v>
      </c>
      <c r="AI62" s="46">
        <v>0</v>
      </c>
      <c r="AJ62" s="50">
        <f>AK62+AL62+AM62</f>
        <v>0</v>
      </c>
      <c r="AK62" s="5"/>
      <c r="AL62" s="5"/>
      <c r="AM62" s="5"/>
    </row>
    <row r="63" spans="1:39" ht="25.5">
      <c r="A63">
        <v>2</v>
      </c>
      <c r="B63" s="10" t="s">
        <v>62</v>
      </c>
      <c r="C63" s="13" t="s">
        <v>169</v>
      </c>
      <c r="D63" s="14">
        <f aca="true" t="shared" si="16" ref="D63:D100">E63+F63+G63</f>
        <v>0</v>
      </c>
      <c r="E63" s="5"/>
      <c r="F63" s="5"/>
      <c r="G63" s="5"/>
      <c r="H63" s="46">
        <f aca="true" t="shared" si="17" ref="H63:H100">I63+J63+K63</f>
        <v>60.900000000000006</v>
      </c>
      <c r="I63" s="46">
        <v>6.6</v>
      </c>
      <c r="J63" s="46">
        <v>26.1</v>
      </c>
      <c r="K63" s="46">
        <v>28.2</v>
      </c>
      <c r="L63" s="46">
        <f t="shared" si="12"/>
        <v>29.1</v>
      </c>
      <c r="M63" s="46">
        <v>6.8</v>
      </c>
      <c r="N63" s="46">
        <v>10.7</v>
      </c>
      <c r="O63" s="46">
        <v>11.6</v>
      </c>
      <c r="P63" s="46">
        <f t="shared" si="13"/>
        <v>5.5</v>
      </c>
      <c r="Q63" s="46">
        <v>0</v>
      </c>
      <c r="R63" s="46">
        <v>0</v>
      </c>
      <c r="S63" s="46">
        <v>5.5</v>
      </c>
      <c r="T63" s="46">
        <f t="shared" si="14"/>
        <v>3.9</v>
      </c>
      <c r="U63" s="46">
        <v>3.9</v>
      </c>
      <c r="V63" s="46">
        <v>0</v>
      </c>
      <c r="W63" s="46">
        <v>0</v>
      </c>
      <c r="X63" s="46">
        <f t="shared" si="15"/>
        <v>0</v>
      </c>
      <c r="Y63" s="46">
        <v>0</v>
      </c>
      <c r="Z63" s="46">
        <v>0</v>
      </c>
      <c r="AA63" s="46">
        <v>0</v>
      </c>
      <c r="AB63" s="46">
        <f aca="true" t="shared" si="18" ref="AB63:AB100">AC63+AD63+AE63</f>
        <v>23.2</v>
      </c>
      <c r="AC63" s="46">
        <v>1.1</v>
      </c>
      <c r="AD63" s="46">
        <v>1.2</v>
      </c>
      <c r="AE63" s="46">
        <v>20.9</v>
      </c>
      <c r="AF63" s="46">
        <f aca="true" t="shared" si="19" ref="AF63:AF100">AG63+AH63+AI63</f>
        <v>0</v>
      </c>
      <c r="AG63" s="46">
        <v>0</v>
      </c>
      <c r="AH63" s="46">
        <v>0</v>
      </c>
      <c r="AI63" s="46">
        <v>0</v>
      </c>
      <c r="AJ63" s="50">
        <f aca="true" t="shared" si="20" ref="AJ63:AJ100">AK63+AL63+AM63</f>
        <v>0</v>
      </c>
      <c r="AK63" s="5"/>
      <c r="AL63" s="5"/>
      <c r="AM63" s="5"/>
    </row>
    <row r="64" spans="1:39" ht="12.75">
      <c r="A64">
        <v>3</v>
      </c>
      <c r="B64" s="10" t="s">
        <v>63</v>
      </c>
      <c r="C64" s="13" t="s">
        <v>170</v>
      </c>
      <c r="D64" s="14">
        <f t="shared" si="16"/>
        <v>0</v>
      </c>
      <c r="E64" s="5"/>
      <c r="F64" s="5"/>
      <c r="G64" s="5"/>
      <c r="H64" s="46">
        <f t="shared" si="17"/>
        <v>66.1</v>
      </c>
      <c r="I64" s="46">
        <v>21.45</v>
      </c>
      <c r="J64" s="46">
        <v>21.45</v>
      </c>
      <c r="K64" s="46">
        <v>23.2</v>
      </c>
      <c r="L64" s="46">
        <f t="shared" si="12"/>
        <v>37.9</v>
      </c>
      <c r="M64" s="46">
        <v>9.1</v>
      </c>
      <c r="N64" s="46">
        <v>13.8</v>
      </c>
      <c r="O64" s="46">
        <v>15</v>
      </c>
      <c r="P64" s="46">
        <f t="shared" si="13"/>
        <v>11</v>
      </c>
      <c r="Q64" s="46">
        <v>0</v>
      </c>
      <c r="R64" s="46">
        <v>0</v>
      </c>
      <c r="S64" s="46">
        <v>11</v>
      </c>
      <c r="T64" s="46">
        <f t="shared" si="14"/>
        <v>5</v>
      </c>
      <c r="U64" s="46">
        <v>0</v>
      </c>
      <c r="V64" s="46">
        <v>5</v>
      </c>
      <c r="W64" s="46">
        <v>0</v>
      </c>
      <c r="X64" s="46">
        <f t="shared" si="15"/>
        <v>61.75</v>
      </c>
      <c r="Y64" s="46">
        <v>1.85</v>
      </c>
      <c r="Z64" s="46">
        <v>28.7</v>
      </c>
      <c r="AA64" s="46">
        <v>31.2</v>
      </c>
      <c r="AB64" s="46">
        <f t="shared" si="18"/>
        <v>24.4</v>
      </c>
      <c r="AC64" s="46">
        <v>0.8</v>
      </c>
      <c r="AD64" s="46">
        <v>0.9</v>
      </c>
      <c r="AE64" s="46">
        <v>22.7</v>
      </c>
      <c r="AF64" s="46">
        <f t="shared" si="19"/>
        <v>12.7</v>
      </c>
      <c r="AG64" s="46">
        <v>3.7</v>
      </c>
      <c r="AH64" s="46">
        <v>4</v>
      </c>
      <c r="AI64" s="46">
        <v>5</v>
      </c>
      <c r="AJ64" s="50">
        <f t="shared" si="20"/>
        <v>400</v>
      </c>
      <c r="AK64" s="5">
        <v>400</v>
      </c>
      <c r="AL64" s="5"/>
      <c r="AM64" s="5"/>
    </row>
    <row r="65" spans="1:39" ht="12.75">
      <c r="A65">
        <v>4</v>
      </c>
      <c r="B65" s="10" t="s">
        <v>64</v>
      </c>
      <c r="C65" s="13" t="s">
        <v>171</v>
      </c>
      <c r="D65" s="14">
        <f t="shared" si="16"/>
        <v>0</v>
      </c>
      <c r="E65" s="5"/>
      <c r="F65" s="5"/>
      <c r="G65" s="5"/>
      <c r="H65" s="46">
        <f t="shared" si="17"/>
        <v>54.3</v>
      </c>
      <c r="I65" s="46">
        <v>0</v>
      </c>
      <c r="J65" s="46">
        <v>10.2</v>
      </c>
      <c r="K65" s="46">
        <v>44.1</v>
      </c>
      <c r="L65" s="46">
        <f t="shared" si="12"/>
        <v>49.25</v>
      </c>
      <c r="M65" s="46">
        <v>13.15</v>
      </c>
      <c r="N65" s="46">
        <v>17.3</v>
      </c>
      <c r="O65" s="46">
        <v>18.8</v>
      </c>
      <c r="P65" s="46">
        <f t="shared" si="13"/>
        <v>0</v>
      </c>
      <c r="Q65" s="46">
        <v>0</v>
      </c>
      <c r="R65" s="46">
        <v>0</v>
      </c>
      <c r="S65" s="46">
        <v>0</v>
      </c>
      <c r="T65" s="46">
        <f t="shared" si="14"/>
        <v>1.05</v>
      </c>
      <c r="U65" s="46">
        <v>1.05</v>
      </c>
      <c r="V65" s="46">
        <v>0</v>
      </c>
      <c r="W65" s="46">
        <v>0</v>
      </c>
      <c r="X65" s="46">
        <f t="shared" si="15"/>
        <v>0</v>
      </c>
      <c r="Y65" s="46">
        <v>0</v>
      </c>
      <c r="Z65" s="46">
        <v>0</v>
      </c>
      <c r="AA65" s="46">
        <v>0</v>
      </c>
      <c r="AB65" s="46">
        <f t="shared" si="18"/>
        <v>24.5</v>
      </c>
      <c r="AC65" s="46">
        <v>0.7</v>
      </c>
      <c r="AD65" s="46">
        <v>0.7</v>
      </c>
      <c r="AE65" s="46">
        <v>23.1</v>
      </c>
      <c r="AF65" s="46">
        <f t="shared" si="19"/>
        <v>12.7</v>
      </c>
      <c r="AG65" s="46">
        <v>3.7</v>
      </c>
      <c r="AH65" s="46">
        <v>4</v>
      </c>
      <c r="AI65" s="46">
        <v>5</v>
      </c>
      <c r="AJ65" s="50">
        <f t="shared" si="20"/>
        <v>600</v>
      </c>
      <c r="AK65" s="5">
        <v>600</v>
      </c>
      <c r="AL65" s="5"/>
      <c r="AM65" s="5"/>
    </row>
    <row r="66" spans="1:39" ht="12.75">
      <c r="A66">
        <v>5</v>
      </c>
      <c r="B66" s="10" t="s">
        <v>65</v>
      </c>
      <c r="C66" s="13" t="s">
        <v>172</v>
      </c>
      <c r="D66" s="14">
        <f t="shared" si="16"/>
        <v>0</v>
      </c>
      <c r="E66" s="5"/>
      <c r="F66" s="5"/>
      <c r="G66" s="5"/>
      <c r="H66" s="46">
        <f t="shared" si="17"/>
        <v>91.3</v>
      </c>
      <c r="I66" s="46">
        <v>9.8</v>
      </c>
      <c r="J66" s="46">
        <v>39.2</v>
      </c>
      <c r="K66" s="46">
        <v>42.3</v>
      </c>
      <c r="L66" s="46">
        <f t="shared" si="12"/>
        <v>54.35</v>
      </c>
      <c r="M66" s="46">
        <v>13.85</v>
      </c>
      <c r="N66" s="46">
        <v>19.4</v>
      </c>
      <c r="O66" s="46">
        <v>21.1</v>
      </c>
      <c r="P66" s="46">
        <f t="shared" si="13"/>
        <v>0</v>
      </c>
      <c r="Q66" s="46">
        <v>0</v>
      </c>
      <c r="R66" s="46">
        <v>0</v>
      </c>
      <c r="S66" s="46">
        <v>0</v>
      </c>
      <c r="T66" s="46">
        <f t="shared" si="14"/>
        <v>5</v>
      </c>
      <c r="U66" s="46">
        <v>0</v>
      </c>
      <c r="V66" s="46">
        <v>5</v>
      </c>
      <c r="W66" s="46">
        <v>0</v>
      </c>
      <c r="X66" s="46">
        <f t="shared" si="15"/>
        <v>32.150000000000006</v>
      </c>
      <c r="Y66" s="46">
        <v>1.85</v>
      </c>
      <c r="Z66" s="46">
        <v>14.5</v>
      </c>
      <c r="AA66" s="46">
        <v>15.8</v>
      </c>
      <c r="AB66" s="46">
        <f t="shared" si="18"/>
        <v>41.400000000000006</v>
      </c>
      <c r="AC66" s="46">
        <v>0.8</v>
      </c>
      <c r="AD66" s="46">
        <v>0.9</v>
      </c>
      <c r="AE66" s="46">
        <v>39.7</v>
      </c>
      <c r="AF66" s="46">
        <f t="shared" si="19"/>
        <v>0</v>
      </c>
      <c r="AG66" s="46">
        <v>0</v>
      </c>
      <c r="AH66" s="46">
        <v>0</v>
      </c>
      <c r="AI66" s="46">
        <v>0</v>
      </c>
      <c r="AJ66" s="50">
        <f t="shared" si="20"/>
        <v>0</v>
      </c>
      <c r="AK66" s="5"/>
      <c r="AL66" s="5"/>
      <c r="AM66" s="5"/>
    </row>
    <row r="67" spans="1:39" ht="12.75">
      <c r="A67">
        <v>6</v>
      </c>
      <c r="B67" s="10" t="s">
        <v>66</v>
      </c>
      <c r="C67" s="13" t="s">
        <v>173</v>
      </c>
      <c r="D67" s="14">
        <f t="shared" si="16"/>
        <v>700</v>
      </c>
      <c r="E67" s="5"/>
      <c r="F67" s="5">
        <v>700</v>
      </c>
      <c r="G67" s="5"/>
      <c r="H67" s="46">
        <f t="shared" si="17"/>
        <v>0</v>
      </c>
      <c r="I67" s="46">
        <v>0</v>
      </c>
      <c r="J67" s="46">
        <v>0</v>
      </c>
      <c r="K67" s="46">
        <v>0</v>
      </c>
      <c r="L67" s="46">
        <f t="shared" si="12"/>
        <v>44.45</v>
      </c>
      <c r="M67" s="46">
        <v>11.45</v>
      </c>
      <c r="N67" s="46">
        <v>15.8</v>
      </c>
      <c r="O67" s="46">
        <v>17.2</v>
      </c>
      <c r="P67" s="46">
        <f t="shared" si="13"/>
        <v>11</v>
      </c>
      <c r="Q67" s="46">
        <v>0</v>
      </c>
      <c r="R67" s="46">
        <v>0</v>
      </c>
      <c r="S67" s="46">
        <v>11</v>
      </c>
      <c r="T67" s="46">
        <f t="shared" si="14"/>
        <v>18.75</v>
      </c>
      <c r="U67" s="46">
        <v>18.75</v>
      </c>
      <c r="V67" s="46">
        <v>0</v>
      </c>
      <c r="W67" s="46">
        <v>0</v>
      </c>
      <c r="X67" s="46">
        <f t="shared" si="15"/>
        <v>137.6</v>
      </c>
      <c r="Y67" s="46">
        <v>16.9</v>
      </c>
      <c r="Z67" s="46">
        <v>57.8</v>
      </c>
      <c r="AA67" s="46">
        <v>62.9</v>
      </c>
      <c r="AB67" s="46">
        <f t="shared" si="18"/>
        <v>21.7</v>
      </c>
      <c r="AC67" s="46">
        <v>0.9</v>
      </c>
      <c r="AD67" s="46">
        <v>19.7</v>
      </c>
      <c r="AE67" s="46">
        <v>1.1</v>
      </c>
      <c r="AF67" s="46">
        <f t="shared" si="19"/>
        <v>12.7</v>
      </c>
      <c r="AG67" s="46">
        <v>3.7</v>
      </c>
      <c r="AH67" s="46">
        <v>4</v>
      </c>
      <c r="AI67" s="46">
        <v>5</v>
      </c>
      <c r="AJ67" s="50">
        <f t="shared" si="20"/>
        <v>300</v>
      </c>
      <c r="AK67" s="5"/>
      <c r="AL67" s="5"/>
      <c r="AM67" s="5">
        <v>300</v>
      </c>
    </row>
    <row r="68" spans="1:39" ht="12.75">
      <c r="A68">
        <v>7</v>
      </c>
      <c r="B68" s="10" t="s">
        <v>67</v>
      </c>
      <c r="C68" s="13" t="s">
        <v>174</v>
      </c>
      <c r="D68" s="14">
        <f t="shared" si="16"/>
        <v>0</v>
      </c>
      <c r="E68" s="5"/>
      <c r="F68" s="5"/>
      <c r="G68" s="5"/>
      <c r="H68" s="46">
        <f t="shared" si="17"/>
        <v>61.900000000000006</v>
      </c>
      <c r="I68" s="46">
        <v>20.1</v>
      </c>
      <c r="J68" s="46">
        <v>20.1</v>
      </c>
      <c r="K68" s="46">
        <v>21.7</v>
      </c>
      <c r="L68" s="46">
        <f t="shared" si="12"/>
        <v>35.5</v>
      </c>
      <c r="M68" s="46">
        <v>11.1</v>
      </c>
      <c r="N68" s="46">
        <v>11.7</v>
      </c>
      <c r="O68" s="46">
        <v>12.7</v>
      </c>
      <c r="P68" s="46">
        <f t="shared" si="13"/>
        <v>11</v>
      </c>
      <c r="Q68" s="46">
        <v>0</v>
      </c>
      <c r="R68" s="46">
        <v>0</v>
      </c>
      <c r="S68" s="46">
        <v>11</v>
      </c>
      <c r="T68" s="46">
        <f t="shared" si="14"/>
        <v>5</v>
      </c>
      <c r="U68" s="46">
        <v>0</v>
      </c>
      <c r="V68" s="46">
        <v>5</v>
      </c>
      <c r="W68" s="46">
        <v>0</v>
      </c>
      <c r="X68" s="46">
        <f t="shared" si="15"/>
        <v>201.95</v>
      </c>
      <c r="Y68" s="46">
        <v>1.85</v>
      </c>
      <c r="Z68" s="46">
        <v>95.9</v>
      </c>
      <c r="AA68" s="46">
        <v>104.2</v>
      </c>
      <c r="AB68" s="46">
        <f t="shared" si="18"/>
        <v>22.3</v>
      </c>
      <c r="AC68" s="46">
        <v>0</v>
      </c>
      <c r="AD68" s="46">
        <v>0</v>
      </c>
      <c r="AE68" s="46">
        <v>22.3</v>
      </c>
      <c r="AF68" s="46">
        <f t="shared" si="19"/>
        <v>12.7</v>
      </c>
      <c r="AG68" s="46">
        <v>3.7</v>
      </c>
      <c r="AH68" s="46">
        <v>4</v>
      </c>
      <c r="AI68" s="46">
        <v>5</v>
      </c>
      <c r="AJ68" s="50">
        <f t="shared" si="20"/>
        <v>150</v>
      </c>
      <c r="AK68" s="5"/>
      <c r="AL68" s="5">
        <v>150</v>
      </c>
      <c r="AM68" s="5"/>
    </row>
    <row r="69" spans="1:39" ht="12.75">
      <c r="A69">
        <v>8</v>
      </c>
      <c r="B69" s="10" t="s">
        <v>68</v>
      </c>
      <c r="C69" s="13" t="s">
        <v>175</v>
      </c>
      <c r="D69" s="14">
        <f t="shared" si="16"/>
        <v>0</v>
      </c>
      <c r="E69" s="5"/>
      <c r="F69" s="5"/>
      <c r="G69" s="5"/>
      <c r="H69" s="46">
        <f t="shared" si="17"/>
        <v>120.6</v>
      </c>
      <c r="I69" s="46">
        <v>39.15</v>
      </c>
      <c r="J69" s="46">
        <v>39.15</v>
      </c>
      <c r="K69" s="46">
        <v>42.3</v>
      </c>
      <c r="L69" s="46">
        <f t="shared" si="12"/>
        <v>37.9</v>
      </c>
      <c r="M69" s="46">
        <v>13</v>
      </c>
      <c r="N69" s="46">
        <v>11.9</v>
      </c>
      <c r="O69" s="46">
        <v>13</v>
      </c>
      <c r="P69" s="46">
        <f t="shared" si="13"/>
        <v>11</v>
      </c>
      <c r="Q69" s="46">
        <v>0</v>
      </c>
      <c r="R69" s="46">
        <v>0</v>
      </c>
      <c r="S69" s="46">
        <v>11</v>
      </c>
      <c r="T69" s="46">
        <f t="shared" si="14"/>
        <v>17.25</v>
      </c>
      <c r="U69" s="46">
        <v>17.25</v>
      </c>
      <c r="V69" s="46">
        <v>0</v>
      </c>
      <c r="W69" s="46">
        <v>0</v>
      </c>
      <c r="X69" s="46">
        <f t="shared" si="15"/>
        <v>84.45</v>
      </c>
      <c r="Y69" s="46">
        <v>1.85</v>
      </c>
      <c r="Z69" s="46">
        <v>39.6</v>
      </c>
      <c r="AA69" s="46">
        <v>43</v>
      </c>
      <c r="AB69" s="46">
        <f t="shared" si="18"/>
        <v>24.5</v>
      </c>
      <c r="AC69" s="46">
        <v>0.5</v>
      </c>
      <c r="AD69" s="46">
        <v>23.4</v>
      </c>
      <c r="AE69" s="46">
        <v>0.6</v>
      </c>
      <c r="AF69" s="46">
        <f t="shared" si="19"/>
        <v>12.7</v>
      </c>
      <c r="AG69" s="46">
        <v>3.7</v>
      </c>
      <c r="AH69" s="46">
        <v>4</v>
      </c>
      <c r="AI69" s="46">
        <v>5</v>
      </c>
      <c r="AJ69" s="50">
        <f t="shared" si="20"/>
        <v>150</v>
      </c>
      <c r="AK69" s="5"/>
      <c r="AL69" s="5">
        <v>150</v>
      </c>
      <c r="AM69" s="5"/>
    </row>
    <row r="70" spans="1:39" ht="12.75">
      <c r="A70">
        <v>9</v>
      </c>
      <c r="B70" s="10" t="s">
        <v>69</v>
      </c>
      <c r="C70" s="13" t="s">
        <v>176</v>
      </c>
      <c r="D70" s="14">
        <f t="shared" si="16"/>
        <v>0</v>
      </c>
      <c r="E70" s="5"/>
      <c r="F70" s="5"/>
      <c r="G70" s="5"/>
      <c r="H70" s="46">
        <f t="shared" si="17"/>
        <v>91.25</v>
      </c>
      <c r="I70" s="46">
        <v>9.8</v>
      </c>
      <c r="J70" s="46">
        <v>39.15</v>
      </c>
      <c r="K70" s="46">
        <v>42.3</v>
      </c>
      <c r="L70" s="46">
        <f t="shared" si="12"/>
        <v>51.400000000000006</v>
      </c>
      <c r="M70" s="46">
        <v>12.4</v>
      </c>
      <c r="N70" s="46">
        <v>18.7</v>
      </c>
      <c r="O70" s="46">
        <v>20.3</v>
      </c>
      <c r="P70" s="46">
        <f t="shared" si="13"/>
        <v>0</v>
      </c>
      <c r="Q70" s="46">
        <v>0</v>
      </c>
      <c r="R70" s="46">
        <v>0</v>
      </c>
      <c r="S70" s="46">
        <v>0</v>
      </c>
      <c r="T70" s="46">
        <f t="shared" si="14"/>
        <v>4.5</v>
      </c>
      <c r="U70" s="46">
        <v>4.5</v>
      </c>
      <c r="V70" s="46">
        <v>0</v>
      </c>
      <c r="W70" s="46">
        <v>0</v>
      </c>
      <c r="X70" s="46">
        <f t="shared" si="15"/>
        <v>15</v>
      </c>
      <c r="Y70" s="46">
        <v>5.8</v>
      </c>
      <c r="Z70" s="46">
        <v>4.4</v>
      </c>
      <c r="AA70" s="46">
        <v>4.8</v>
      </c>
      <c r="AB70" s="46">
        <f t="shared" si="18"/>
        <v>42.4</v>
      </c>
      <c r="AC70" s="46">
        <v>1.4</v>
      </c>
      <c r="AD70" s="46">
        <v>1.6</v>
      </c>
      <c r="AE70" s="46">
        <v>39.4</v>
      </c>
      <c r="AF70" s="46">
        <f t="shared" si="19"/>
        <v>12.7</v>
      </c>
      <c r="AG70" s="46">
        <v>3.7</v>
      </c>
      <c r="AH70" s="46">
        <v>4</v>
      </c>
      <c r="AI70" s="46">
        <v>5</v>
      </c>
      <c r="AJ70" s="50">
        <f t="shared" si="20"/>
        <v>500</v>
      </c>
      <c r="AK70" s="5"/>
      <c r="AL70" s="5">
        <v>500</v>
      </c>
      <c r="AM70" s="5"/>
    </row>
    <row r="71" spans="1:39" ht="12.75">
      <c r="A71">
        <v>10</v>
      </c>
      <c r="B71" s="10" t="s">
        <v>70</v>
      </c>
      <c r="C71" s="13" t="s">
        <v>177</v>
      </c>
      <c r="D71" s="14">
        <f t="shared" si="16"/>
        <v>0</v>
      </c>
      <c r="E71" s="5"/>
      <c r="F71" s="5"/>
      <c r="G71" s="5"/>
      <c r="H71" s="46">
        <f t="shared" si="17"/>
        <v>50.099999999999994</v>
      </c>
      <c r="I71" s="46">
        <v>5.4</v>
      </c>
      <c r="J71" s="46">
        <v>21.5</v>
      </c>
      <c r="K71" s="46">
        <v>23.2</v>
      </c>
      <c r="L71" s="46">
        <f t="shared" si="12"/>
        <v>30.799999999999997</v>
      </c>
      <c r="M71" s="46">
        <v>7.9</v>
      </c>
      <c r="N71" s="46">
        <v>11</v>
      </c>
      <c r="O71" s="46">
        <v>11.9</v>
      </c>
      <c r="P71" s="46">
        <f t="shared" si="13"/>
        <v>11</v>
      </c>
      <c r="Q71" s="46">
        <v>0</v>
      </c>
      <c r="R71" s="46">
        <v>0</v>
      </c>
      <c r="S71" s="46">
        <v>11</v>
      </c>
      <c r="T71" s="46">
        <f t="shared" si="14"/>
        <v>3.8</v>
      </c>
      <c r="U71" s="46">
        <v>3.8</v>
      </c>
      <c r="V71" s="46">
        <v>0</v>
      </c>
      <c r="W71" s="46">
        <v>0</v>
      </c>
      <c r="X71" s="46">
        <f t="shared" si="15"/>
        <v>240.6</v>
      </c>
      <c r="Y71" s="46">
        <v>75.5</v>
      </c>
      <c r="Z71" s="46">
        <v>79.1</v>
      </c>
      <c r="AA71" s="46">
        <v>86</v>
      </c>
      <c r="AB71" s="46">
        <f t="shared" si="18"/>
        <v>21.4</v>
      </c>
      <c r="AC71" s="46">
        <v>0.8</v>
      </c>
      <c r="AD71" s="46">
        <v>0.9</v>
      </c>
      <c r="AE71" s="46">
        <v>19.7</v>
      </c>
      <c r="AF71" s="46">
        <f t="shared" si="19"/>
        <v>12.7</v>
      </c>
      <c r="AG71" s="46">
        <v>3.7</v>
      </c>
      <c r="AH71" s="46">
        <v>4</v>
      </c>
      <c r="AI71" s="46">
        <v>5</v>
      </c>
      <c r="AJ71" s="50">
        <f t="shared" si="20"/>
        <v>500</v>
      </c>
      <c r="AK71" s="5"/>
      <c r="AL71" s="5">
        <v>500</v>
      </c>
      <c r="AM71" s="5"/>
    </row>
    <row r="72" spans="1:39" ht="12.75">
      <c r="A72">
        <v>11</v>
      </c>
      <c r="B72" s="10" t="s">
        <v>71</v>
      </c>
      <c r="C72" s="13" t="s">
        <v>178</v>
      </c>
      <c r="D72" s="14">
        <f t="shared" si="16"/>
        <v>0</v>
      </c>
      <c r="E72" s="1"/>
      <c r="F72" s="1"/>
      <c r="G72" s="1"/>
      <c r="H72" s="46">
        <f t="shared" si="17"/>
        <v>121</v>
      </c>
      <c r="I72" s="46">
        <v>39.3</v>
      </c>
      <c r="J72" s="46">
        <v>39.3</v>
      </c>
      <c r="K72" s="46">
        <v>42.4</v>
      </c>
      <c r="L72" s="78">
        <f t="shared" si="12"/>
        <v>48.4</v>
      </c>
      <c r="M72" s="78">
        <v>11.5</v>
      </c>
      <c r="N72" s="78">
        <v>17.7</v>
      </c>
      <c r="O72" s="78">
        <v>19.2</v>
      </c>
      <c r="P72" s="46">
        <f t="shared" si="13"/>
        <v>11</v>
      </c>
      <c r="Q72" s="46">
        <v>0</v>
      </c>
      <c r="R72" s="46">
        <v>0</v>
      </c>
      <c r="S72" s="46">
        <v>11</v>
      </c>
      <c r="T72" s="78">
        <f t="shared" si="14"/>
        <v>3.55</v>
      </c>
      <c r="U72" s="78">
        <v>3.55</v>
      </c>
      <c r="V72" s="78">
        <v>0</v>
      </c>
      <c r="W72" s="78">
        <v>0</v>
      </c>
      <c r="X72" s="78">
        <f t="shared" si="15"/>
        <v>182</v>
      </c>
      <c r="Y72" s="78">
        <v>5.5</v>
      </c>
      <c r="Z72" s="78">
        <v>84.6</v>
      </c>
      <c r="AA72" s="78">
        <v>91.9</v>
      </c>
      <c r="AB72" s="46">
        <f t="shared" si="18"/>
        <v>36.9</v>
      </c>
      <c r="AC72" s="46">
        <v>3.1</v>
      </c>
      <c r="AD72" s="46">
        <v>3.5</v>
      </c>
      <c r="AE72" s="46">
        <v>30.3</v>
      </c>
      <c r="AF72" s="46">
        <f t="shared" si="19"/>
        <v>12.7</v>
      </c>
      <c r="AG72" s="46">
        <v>3.7</v>
      </c>
      <c r="AH72" s="46">
        <v>4</v>
      </c>
      <c r="AI72" s="46">
        <v>5</v>
      </c>
      <c r="AJ72" s="50">
        <f t="shared" si="20"/>
        <v>500</v>
      </c>
      <c r="AK72" s="5"/>
      <c r="AL72" s="5">
        <v>500</v>
      </c>
      <c r="AM72" s="5"/>
    </row>
    <row r="73" spans="1:39" s="19" customFormat="1" ht="12.75">
      <c r="A73">
        <v>12</v>
      </c>
      <c r="B73" s="4" t="s">
        <v>71</v>
      </c>
      <c r="C73" s="18" t="s">
        <v>199</v>
      </c>
      <c r="D73" s="5">
        <f t="shared" si="16"/>
        <v>300</v>
      </c>
      <c r="E73" s="5">
        <v>300</v>
      </c>
      <c r="F73" s="5"/>
      <c r="G73" s="5"/>
      <c r="H73" s="46">
        <f t="shared" si="17"/>
        <v>5.6</v>
      </c>
      <c r="I73" s="46">
        <v>0</v>
      </c>
      <c r="J73" s="46">
        <v>0</v>
      </c>
      <c r="K73" s="46">
        <v>5.6</v>
      </c>
      <c r="L73" s="80"/>
      <c r="M73" s="87"/>
      <c r="N73" s="87"/>
      <c r="O73" s="87"/>
      <c r="P73" s="46">
        <f t="shared" si="13"/>
        <v>0</v>
      </c>
      <c r="Q73" s="46">
        <v>0</v>
      </c>
      <c r="R73" s="46">
        <v>0</v>
      </c>
      <c r="S73" s="46">
        <v>0</v>
      </c>
      <c r="T73" s="80"/>
      <c r="U73" s="80"/>
      <c r="V73" s="80"/>
      <c r="W73" s="80"/>
      <c r="X73" s="80"/>
      <c r="Y73" s="80"/>
      <c r="Z73" s="80"/>
      <c r="AA73" s="80"/>
      <c r="AB73" s="46">
        <f t="shared" si="18"/>
        <v>19.4</v>
      </c>
      <c r="AC73" s="46">
        <v>0.4</v>
      </c>
      <c r="AD73" s="46">
        <v>0.5</v>
      </c>
      <c r="AE73" s="46">
        <v>18.5</v>
      </c>
      <c r="AF73" s="46">
        <f t="shared" si="19"/>
        <v>0</v>
      </c>
      <c r="AG73" s="46">
        <v>0</v>
      </c>
      <c r="AH73" s="46">
        <v>0</v>
      </c>
      <c r="AI73" s="46">
        <v>0</v>
      </c>
      <c r="AJ73" s="50">
        <f t="shared" si="20"/>
        <v>0</v>
      </c>
      <c r="AK73" s="5"/>
      <c r="AL73" s="5"/>
      <c r="AM73" s="5"/>
    </row>
    <row r="74" spans="1:39" ht="12.75">
      <c r="A74">
        <v>13</v>
      </c>
      <c r="B74" s="4" t="s">
        <v>72</v>
      </c>
      <c r="C74" s="16" t="s">
        <v>179</v>
      </c>
      <c r="D74" s="5">
        <f t="shared" si="16"/>
        <v>850</v>
      </c>
      <c r="E74" s="5"/>
      <c r="F74" s="5">
        <v>850</v>
      </c>
      <c r="G74" s="5"/>
      <c r="H74" s="46">
        <f t="shared" si="17"/>
        <v>0</v>
      </c>
      <c r="I74" s="46">
        <v>0</v>
      </c>
      <c r="J74" s="46">
        <v>0</v>
      </c>
      <c r="K74" s="46">
        <v>0</v>
      </c>
      <c r="L74" s="78">
        <f>M74+N74+O74</f>
        <v>73</v>
      </c>
      <c r="M74" s="78">
        <v>14.9</v>
      </c>
      <c r="N74" s="78">
        <v>27.8</v>
      </c>
      <c r="O74" s="78">
        <v>30.3</v>
      </c>
      <c r="P74" s="78">
        <f t="shared" si="13"/>
        <v>44</v>
      </c>
      <c r="Q74" s="78">
        <v>0</v>
      </c>
      <c r="R74" s="78">
        <v>0</v>
      </c>
      <c r="S74" s="78">
        <v>44</v>
      </c>
      <c r="T74" s="78">
        <f>U74+V74+W74</f>
        <v>24.2</v>
      </c>
      <c r="U74" s="78">
        <v>24.2</v>
      </c>
      <c r="V74" s="78">
        <v>0</v>
      </c>
      <c r="W74" s="78">
        <v>0</v>
      </c>
      <c r="X74" s="78">
        <f>Y74+Z74+AA74</f>
        <v>30.3</v>
      </c>
      <c r="Y74" s="78">
        <v>10.5</v>
      </c>
      <c r="Z74" s="78">
        <v>9.5</v>
      </c>
      <c r="AA74" s="78">
        <v>10.3</v>
      </c>
      <c r="AB74" s="46">
        <f t="shared" si="18"/>
        <v>43.3</v>
      </c>
      <c r="AC74" s="46">
        <v>0.9</v>
      </c>
      <c r="AD74" s="46">
        <v>1</v>
      </c>
      <c r="AE74" s="46">
        <v>41.4</v>
      </c>
      <c r="AF74" s="46">
        <f t="shared" si="19"/>
        <v>12.7</v>
      </c>
      <c r="AG74" s="46">
        <v>3.7</v>
      </c>
      <c r="AH74" s="46">
        <v>4</v>
      </c>
      <c r="AI74" s="46">
        <v>5</v>
      </c>
      <c r="AJ74" s="50">
        <f t="shared" si="20"/>
        <v>700</v>
      </c>
      <c r="AK74" s="5"/>
      <c r="AL74" s="5">
        <v>700</v>
      </c>
      <c r="AM74" s="5"/>
    </row>
    <row r="75" spans="1:39" ht="12.75">
      <c r="A75">
        <v>14</v>
      </c>
      <c r="B75" s="4" t="s">
        <v>72</v>
      </c>
      <c r="C75" s="4" t="s">
        <v>194</v>
      </c>
      <c r="D75" s="5">
        <f t="shared" si="16"/>
        <v>400</v>
      </c>
      <c r="E75" s="5"/>
      <c r="F75" s="5">
        <v>400</v>
      </c>
      <c r="G75" s="5"/>
      <c r="H75" s="46">
        <f t="shared" si="17"/>
        <v>0</v>
      </c>
      <c r="I75" s="46">
        <v>0</v>
      </c>
      <c r="J75" s="46">
        <v>0</v>
      </c>
      <c r="K75" s="46">
        <v>0</v>
      </c>
      <c r="L75" s="80"/>
      <c r="M75" s="87"/>
      <c r="N75" s="87"/>
      <c r="O75" s="87"/>
      <c r="P75" s="80"/>
      <c r="Q75" s="87"/>
      <c r="R75" s="87"/>
      <c r="S75" s="87"/>
      <c r="T75" s="80"/>
      <c r="U75" s="80"/>
      <c r="V75" s="80"/>
      <c r="W75" s="80"/>
      <c r="X75" s="80"/>
      <c r="Y75" s="80"/>
      <c r="Z75" s="80"/>
      <c r="AA75" s="80"/>
      <c r="AB75" s="46">
        <f t="shared" si="18"/>
        <v>14.9</v>
      </c>
      <c r="AC75" s="46">
        <v>0</v>
      </c>
      <c r="AD75" s="46">
        <v>0</v>
      </c>
      <c r="AE75" s="46">
        <v>14.9</v>
      </c>
      <c r="AF75" s="46">
        <f t="shared" si="19"/>
        <v>12.7</v>
      </c>
      <c r="AG75" s="46">
        <v>3.7</v>
      </c>
      <c r="AH75" s="46">
        <v>4</v>
      </c>
      <c r="AI75" s="46">
        <v>5</v>
      </c>
      <c r="AJ75" s="50">
        <f t="shared" si="20"/>
        <v>400</v>
      </c>
      <c r="AK75" s="5"/>
      <c r="AL75" s="5">
        <v>400</v>
      </c>
      <c r="AM75" s="5"/>
    </row>
    <row r="76" spans="1:39" ht="12.75">
      <c r="A76">
        <v>15</v>
      </c>
      <c r="B76" s="4" t="s">
        <v>73</v>
      </c>
      <c r="C76" s="16" t="s">
        <v>180</v>
      </c>
      <c r="D76" s="5">
        <f t="shared" si="16"/>
        <v>0</v>
      </c>
      <c r="E76" s="5"/>
      <c r="F76" s="5"/>
      <c r="G76" s="5"/>
      <c r="H76" s="46">
        <f t="shared" si="17"/>
        <v>80.4</v>
      </c>
      <c r="I76" s="46">
        <v>26.1</v>
      </c>
      <c r="J76" s="46">
        <v>26.1</v>
      </c>
      <c r="K76" s="46">
        <v>28.2</v>
      </c>
      <c r="L76" s="78">
        <f>M76+N76+O76</f>
        <v>38.2</v>
      </c>
      <c r="M76" s="78">
        <v>8.3</v>
      </c>
      <c r="N76" s="78">
        <v>14.3</v>
      </c>
      <c r="O76" s="78">
        <v>15.6</v>
      </c>
      <c r="P76" s="78">
        <f>Q76+R76+S76</f>
        <v>22</v>
      </c>
      <c r="Q76" s="78">
        <v>0</v>
      </c>
      <c r="R76" s="78">
        <v>0</v>
      </c>
      <c r="S76" s="78">
        <v>22</v>
      </c>
      <c r="T76" s="78">
        <f>U76+V76+W76</f>
        <v>62.75</v>
      </c>
      <c r="U76" s="78">
        <v>62.75</v>
      </c>
      <c r="V76" s="78">
        <v>0</v>
      </c>
      <c r="W76" s="78">
        <v>0</v>
      </c>
      <c r="X76" s="78">
        <f>Y76+Z76+AA76</f>
        <v>239.5</v>
      </c>
      <c r="Y76" s="78">
        <v>75.2</v>
      </c>
      <c r="Z76" s="78">
        <v>78.7</v>
      </c>
      <c r="AA76" s="78">
        <v>85.6</v>
      </c>
      <c r="AB76" s="46">
        <f t="shared" si="18"/>
        <v>27</v>
      </c>
      <c r="AC76" s="46">
        <v>0.5</v>
      </c>
      <c r="AD76" s="46">
        <v>25.9</v>
      </c>
      <c r="AE76" s="46">
        <v>0.6</v>
      </c>
      <c r="AF76" s="46">
        <f t="shared" si="19"/>
        <v>12.7</v>
      </c>
      <c r="AG76" s="46">
        <v>3.7</v>
      </c>
      <c r="AH76" s="46">
        <v>4</v>
      </c>
      <c r="AI76" s="46">
        <v>5</v>
      </c>
      <c r="AJ76" s="50">
        <f t="shared" si="20"/>
        <v>600</v>
      </c>
      <c r="AK76" s="5">
        <v>600</v>
      </c>
      <c r="AL76" s="5"/>
      <c r="AM76" s="5"/>
    </row>
    <row r="77" spans="1:39" ht="12.75">
      <c r="A77">
        <v>16</v>
      </c>
      <c r="B77" s="4" t="s">
        <v>73</v>
      </c>
      <c r="C77" s="2" t="s">
        <v>198</v>
      </c>
      <c r="D77" s="5">
        <f t="shared" si="16"/>
        <v>250</v>
      </c>
      <c r="E77" s="5"/>
      <c r="F77" s="5"/>
      <c r="G77" s="5">
        <v>250</v>
      </c>
      <c r="H77" s="46">
        <f t="shared" si="17"/>
        <v>0</v>
      </c>
      <c r="I77" s="46">
        <v>0</v>
      </c>
      <c r="J77" s="46">
        <v>0</v>
      </c>
      <c r="K77" s="46">
        <v>0</v>
      </c>
      <c r="L77" s="80"/>
      <c r="M77" s="87"/>
      <c r="N77" s="87"/>
      <c r="O77" s="87"/>
      <c r="P77" s="80"/>
      <c r="Q77" s="87"/>
      <c r="R77" s="87"/>
      <c r="S77" s="87"/>
      <c r="T77" s="80"/>
      <c r="U77" s="80"/>
      <c r="V77" s="80"/>
      <c r="W77" s="80"/>
      <c r="X77" s="80"/>
      <c r="Y77" s="80"/>
      <c r="Z77" s="80"/>
      <c r="AA77" s="80"/>
      <c r="AB77" s="46">
        <f t="shared" si="18"/>
        <v>5.4</v>
      </c>
      <c r="AC77" s="46">
        <v>0</v>
      </c>
      <c r="AD77" s="46">
        <v>5.4</v>
      </c>
      <c r="AE77" s="46">
        <v>0</v>
      </c>
      <c r="AF77" s="46">
        <f t="shared" si="19"/>
        <v>0</v>
      </c>
      <c r="AG77" s="46">
        <v>0</v>
      </c>
      <c r="AH77" s="46">
        <v>0</v>
      </c>
      <c r="AI77" s="46">
        <v>0</v>
      </c>
      <c r="AJ77" s="50">
        <f t="shared" si="20"/>
        <v>0</v>
      </c>
      <c r="AK77" s="5"/>
      <c r="AL77" s="5"/>
      <c r="AM77" s="5"/>
    </row>
    <row r="78" spans="1:39" ht="12.75">
      <c r="A78">
        <v>17</v>
      </c>
      <c r="B78" s="10" t="s">
        <v>74</v>
      </c>
      <c r="C78" s="13" t="s">
        <v>181</v>
      </c>
      <c r="D78" s="14">
        <f t="shared" si="16"/>
        <v>0</v>
      </c>
      <c r="E78" s="5"/>
      <c r="F78" s="5"/>
      <c r="G78" s="5"/>
      <c r="H78" s="46">
        <f t="shared" si="17"/>
        <v>121.60000000000001</v>
      </c>
      <c r="I78" s="46">
        <v>39.45</v>
      </c>
      <c r="J78" s="46">
        <v>39.45</v>
      </c>
      <c r="K78" s="46">
        <v>42.7</v>
      </c>
      <c r="L78" s="46">
        <f aca="true" t="shared" si="21" ref="L78:L85">M78+N78+O78</f>
        <v>34.95</v>
      </c>
      <c r="M78" s="46">
        <v>8.45</v>
      </c>
      <c r="N78" s="46">
        <v>12.7</v>
      </c>
      <c r="O78" s="46">
        <v>13.8</v>
      </c>
      <c r="P78" s="46">
        <f aca="true" t="shared" si="22" ref="P78:P85">Q78+R78+S78</f>
        <v>5.5</v>
      </c>
      <c r="Q78" s="46">
        <v>0</v>
      </c>
      <c r="R78" s="46">
        <v>0</v>
      </c>
      <c r="S78" s="46">
        <v>5.5</v>
      </c>
      <c r="T78" s="46">
        <f aca="true" t="shared" si="23" ref="T78:T85">U78+V78+W78</f>
        <v>6.35</v>
      </c>
      <c r="U78" s="46">
        <v>6.35</v>
      </c>
      <c r="V78" s="46">
        <v>0</v>
      </c>
      <c r="W78" s="46">
        <v>0</v>
      </c>
      <c r="X78" s="46">
        <f aca="true" t="shared" si="24" ref="X78:X85">Y78+Z78+AA78</f>
        <v>176.55</v>
      </c>
      <c r="Y78" s="46">
        <v>54.85</v>
      </c>
      <c r="Z78" s="46">
        <v>58.3</v>
      </c>
      <c r="AA78" s="46">
        <v>63.4</v>
      </c>
      <c r="AB78" s="46">
        <f t="shared" si="18"/>
        <v>32</v>
      </c>
      <c r="AC78" s="46">
        <v>0.5</v>
      </c>
      <c r="AD78" s="46">
        <v>0.6</v>
      </c>
      <c r="AE78" s="46">
        <v>30.9</v>
      </c>
      <c r="AF78" s="46">
        <f t="shared" si="19"/>
        <v>12.7</v>
      </c>
      <c r="AG78" s="46">
        <v>3.7</v>
      </c>
      <c r="AH78" s="46">
        <v>4</v>
      </c>
      <c r="AI78" s="46">
        <v>5</v>
      </c>
      <c r="AJ78" s="50">
        <f t="shared" si="20"/>
        <v>500</v>
      </c>
      <c r="AK78" s="5"/>
      <c r="AL78" s="5">
        <v>500</v>
      </c>
      <c r="AM78" s="5"/>
    </row>
    <row r="79" spans="1:39" ht="12.75">
      <c r="A79">
        <v>18</v>
      </c>
      <c r="B79" s="10" t="s">
        <v>75</v>
      </c>
      <c r="C79" s="13" t="s">
        <v>182</v>
      </c>
      <c r="D79" s="14">
        <f t="shared" si="16"/>
        <v>0</v>
      </c>
      <c r="E79" s="5"/>
      <c r="F79" s="5"/>
      <c r="G79" s="5"/>
      <c r="H79" s="46">
        <f t="shared" si="17"/>
        <v>125.9</v>
      </c>
      <c r="I79" s="46">
        <v>40.9</v>
      </c>
      <c r="J79" s="46">
        <v>40.9</v>
      </c>
      <c r="K79" s="46">
        <v>44.1</v>
      </c>
      <c r="L79" s="46">
        <f t="shared" si="21"/>
        <v>52.05</v>
      </c>
      <c r="M79" s="46">
        <v>21.35</v>
      </c>
      <c r="N79" s="46">
        <v>14.7</v>
      </c>
      <c r="O79" s="46">
        <v>16</v>
      </c>
      <c r="P79" s="46">
        <f t="shared" si="22"/>
        <v>5.5</v>
      </c>
      <c r="Q79" s="46">
        <v>0</v>
      </c>
      <c r="R79" s="46">
        <v>0</v>
      </c>
      <c r="S79" s="46">
        <v>5.5</v>
      </c>
      <c r="T79" s="46">
        <f t="shared" si="23"/>
        <v>12.3</v>
      </c>
      <c r="U79" s="46">
        <v>12.3</v>
      </c>
      <c r="V79" s="46">
        <v>0</v>
      </c>
      <c r="W79" s="46">
        <v>0</v>
      </c>
      <c r="X79" s="46">
        <f t="shared" si="24"/>
        <v>98.85</v>
      </c>
      <c r="Y79" s="46">
        <v>1.85</v>
      </c>
      <c r="Z79" s="46">
        <v>46.5</v>
      </c>
      <c r="AA79" s="46">
        <v>50.5</v>
      </c>
      <c r="AB79" s="46">
        <f t="shared" si="18"/>
        <v>26.1</v>
      </c>
      <c r="AC79" s="46">
        <v>1</v>
      </c>
      <c r="AD79" s="46">
        <v>1.1</v>
      </c>
      <c r="AE79" s="46">
        <v>24</v>
      </c>
      <c r="AF79" s="46">
        <f t="shared" si="19"/>
        <v>12.7</v>
      </c>
      <c r="AG79" s="46">
        <v>3.7</v>
      </c>
      <c r="AH79" s="46">
        <v>4</v>
      </c>
      <c r="AI79" s="46">
        <v>5</v>
      </c>
      <c r="AJ79" s="50">
        <f t="shared" si="20"/>
        <v>500</v>
      </c>
      <c r="AK79" s="5"/>
      <c r="AL79" s="5">
        <v>500</v>
      </c>
      <c r="AM79" s="5"/>
    </row>
    <row r="80" spans="1:39" ht="12.75">
      <c r="A80">
        <v>19</v>
      </c>
      <c r="B80" s="10" t="s">
        <v>76</v>
      </c>
      <c r="C80" s="13" t="s">
        <v>183</v>
      </c>
      <c r="D80" s="14">
        <f t="shared" si="16"/>
        <v>0</v>
      </c>
      <c r="E80" s="5"/>
      <c r="F80" s="5"/>
      <c r="G80" s="5"/>
      <c r="H80" s="46">
        <f t="shared" si="17"/>
        <v>95.25</v>
      </c>
      <c r="I80" s="46">
        <v>10.25</v>
      </c>
      <c r="J80" s="46">
        <v>40.9</v>
      </c>
      <c r="K80" s="46">
        <v>44.1</v>
      </c>
      <c r="L80" s="46">
        <f t="shared" si="21"/>
        <v>49.9</v>
      </c>
      <c r="M80" s="46">
        <v>22.9</v>
      </c>
      <c r="N80" s="46">
        <v>12.9</v>
      </c>
      <c r="O80" s="46">
        <v>14.1</v>
      </c>
      <c r="P80" s="46">
        <f t="shared" si="22"/>
        <v>0</v>
      </c>
      <c r="Q80" s="46">
        <v>0</v>
      </c>
      <c r="R80" s="46">
        <v>0</v>
      </c>
      <c r="S80" s="46">
        <v>0</v>
      </c>
      <c r="T80" s="46">
        <f t="shared" si="23"/>
        <v>5</v>
      </c>
      <c r="U80" s="46">
        <v>0</v>
      </c>
      <c r="V80" s="46">
        <v>5</v>
      </c>
      <c r="W80" s="46">
        <v>0</v>
      </c>
      <c r="X80" s="46">
        <f t="shared" si="24"/>
        <v>0</v>
      </c>
      <c r="Y80" s="46">
        <v>0</v>
      </c>
      <c r="Z80" s="46">
        <v>0</v>
      </c>
      <c r="AA80" s="46">
        <v>0</v>
      </c>
      <c r="AB80" s="46">
        <f t="shared" si="18"/>
        <v>44.349999999999994</v>
      </c>
      <c r="AC80" s="46">
        <v>0.25</v>
      </c>
      <c r="AD80" s="46">
        <v>0.3</v>
      </c>
      <c r="AE80" s="46">
        <v>43.8</v>
      </c>
      <c r="AF80" s="46">
        <f t="shared" si="19"/>
        <v>0</v>
      </c>
      <c r="AG80" s="46">
        <v>0</v>
      </c>
      <c r="AH80" s="46">
        <v>0</v>
      </c>
      <c r="AI80" s="46">
        <v>0</v>
      </c>
      <c r="AJ80" s="50">
        <f t="shared" si="20"/>
        <v>0</v>
      </c>
      <c r="AK80" s="5"/>
      <c r="AL80" s="5"/>
      <c r="AM80" s="5"/>
    </row>
    <row r="81" spans="1:39" ht="12.75">
      <c r="A81">
        <v>20</v>
      </c>
      <c r="B81" s="10" t="s">
        <v>77</v>
      </c>
      <c r="C81" s="13" t="s">
        <v>200</v>
      </c>
      <c r="D81" s="14">
        <f t="shared" si="16"/>
        <v>0</v>
      </c>
      <c r="E81" s="5"/>
      <c r="F81" s="5"/>
      <c r="G81" s="5"/>
      <c r="H81" s="46">
        <f t="shared" si="17"/>
        <v>159.55</v>
      </c>
      <c r="I81" s="46">
        <v>51.8</v>
      </c>
      <c r="J81" s="46">
        <v>51.8</v>
      </c>
      <c r="K81" s="46">
        <v>55.95</v>
      </c>
      <c r="L81" s="46">
        <f t="shared" si="21"/>
        <v>49.2</v>
      </c>
      <c r="M81" s="46">
        <v>14.8</v>
      </c>
      <c r="N81" s="46">
        <v>16.5</v>
      </c>
      <c r="O81" s="46">
        <v>17.9</v>
      </c>
      <c r="P81" s="46">
        <f t="shared" si="22"/>
        <v>0</v>
      </c>
      <c r="Q81" s="46">
        <v>0</v>
      </c>
      <c r="R81" s="46">
        <v>0</v>
      </c>
      <c r="S81" s="46">
        <v>0</v>
      </c>
      <c r="T81" s="46">
        <f t="shared" si="23"/>
        <v>5</v>
      </c>
      <c r="U81" s="46">
        <v>0</v>
      </c>
      <c r="V81" s="46">
        <v>5</v>
      </c>
      <c r="W81" s="46">
        <v>0</v>
      </c>
      <c r="X81" s="46">
        <f t="shared" si="24"/>
        <v>0</v>
      </c>
      <c r="Y81" s="46">
        <v>0</v>
      </c>
      <c r="Z81" s="46">
        <v>0</v>
      </c>
      <c r="AA81" s="46">
        <v>0</v>
      </c>
      <c r="AB81" s="46">
        <f t="shared" si="18"/>
        <v>27.099999999999998</v>
      </c>
      <c r="AC81" s="46">
        <v>0.8</v>
      </c>
      <c r="AD81" s="46">
        <v>0.9</v>
      </c>
      <c r="AE81" s="46">
        <v>25.4</v>
      </c>
      <c r="AF81" s="46">
        <f t="shared" si="19"/>
        <v>0</v>
      </c>
      <c r="AG81" s="46">
        <v>0</v>
      </c>
      <c r="AH81" s="46">
        <v>0</v>
      </c>
      <c r="AI81" s="46">
        <v>0</v>
      </c>
      <c r="AJ81" s="50">
        <f t="shared" si="20"/>
        <v>0</v>
      </c>
      <c r="AK81" s="5"/>
      <c r="AL81" s="5"/>
      <c r="AM81" s="5"/>
    </row>
    <row r="82" spans="1:39" ht="12.75">
      <c r="A82">
        <v>21</v>
      </c>
      <c r="B82" s="10" t="s">
        <v>78</v>
      </c>
      <c r="C82" s="13" t="s">
        <v>184</v>
      </c>
      <c r="D82" s="14">
        <f t="shared" si="16"/>
        <v>0</v>
      </c>
      <c r="E82" s="5"/>
      <c r="F82" s="5"/>
      <c r="G82" s="5"/>
      <c r="H82" s="46">
        <f t="shared" si="17"/>
        <v>60.900000000000006</v>
      </c>
      <c r="I82" s="46">
        <v>6.6</v>
      </c>
      <c r="J82" s="46">
        <v>26.1</v>
      </c>
      <c r="K82" s="46">
        <v>28.2</v>
      </c>
      <c r="L82" s="46">
        <f t="shared" si="21"/>
        <v>52.050000000000004</v>
      </c>
      <c r="M82" s="46">
        <v>16.35</v>
      </c>
      <c r="N82" s="46">
        <v>17.1</v>
      </c>
      <c r="O82" s="46">
        <v>18.6</v>
      </c>
      <c r="P82" s="46">
        <f t="shared" si="22"/>
        <v>0</v>
      </c>
      <c r="Q82" s="46">
        <v>0</v>
      </c>
      <c r="R82" s="46">
        <v>0</v>
      </c>
      <c r="S82" s="46">
        <v>0</v>
      </c>
      <c r="T82" s="46">
        <f t="shared" si="23"/>
        <v>5</v>
      </c>
      <c r="U82" s="46">
        <v>0</v>
      </c>
      <c r="V82" s="46">
        <v>5</v>
      </c>
      <c r="W82" s="46">
        <v>0</v>
      </c>
      <c r="X82" s="46">
        <f t="shared" si="24"/>
        <v>0</v>
      </c>
      <c r="Y82" s="46">
        <v>0</v>
      </c>
      <c r="Z82" s="46">
        <v>0</v>
      </c>
      <c r="AA82" s="46">
        <v>0</v>
      </c>
      <c r="AB82" s="46">
        <f t="shared" si="18"/>
        <v>18.8</v>
      </c>
      <c r="AC82" s="46">
        <v>16.3</v>
      </c>
      <c r="AD82" s="46">
        <v>1.2</v>
      </c>
      <c r="AE82" s="46">
        <v>1.3</v>
      </c>
      <c r="AF82" s="46">
        <f t="shared" si="19"/>
        <v>0</v>
      </c>
      <c r="AG82" s="46">
        <v>0</v>
      </c>
      <c r="AH82" s="46">
        <v>0</v>
      </c>
      <c r="AI82" s="46">
        <v>0</v>
      </c>
      <c r="AJ82" s="50">
        <f t="shared" si="20"/>
        <v>0</v>
      </c>
      <c r="AK82" s="5"/>
      <c r="AL82" s="5"/>
      <c r="AM82" s="5"/>
    </row>
    <row r="83" spans="1:39" ht="12.75">
      <c r="A83">
        <v>22</v>
      </c>
      <c r="B83" s="10" t="s">
        <v>79</v>
      </c>
      <c r="C83" s="13" t="s">
        <v>185</v>
      </c>
      <c r="D83" s="14">
        <f t="shared" si="16"/>
        <v>0</v>
      </c>
      <c r="E83" s="5"/>
      <c r="F83" s="5"/>
      <c r="G83" s="5"/>
      <c r="H83" s="46">
        <f t="shared" si="17"/>
        <v>60.900000000000006</v>
      </c>
      <c r="I83" s="46">
        <v>6.6</v>
      </c>
      <c r="J83" s="46">
        <v>26.1</v>
      </c>
      <c r="K83" s="46">
        <v>28.2</v>
      </c>
      <c r="L83" s="46">
        <f t="shared" si="21"/>
        <v>44.25</v>
      </c>
      <c r="M83" s="46">
        <v>10.65</v>
      </c>
      <c r="N83" s="46">
        <v>16.1</v>
      </c>
      <c r="O83" s="46">
        <v>17.5</v>
      </c>
      <c r="P83" s="46">
        <f t="shared" si="22"/>
        <v>5.5</v>
      </c>
      <c r="Q83" s="46">
        <v>0</v>
      </c>
      <c r="R83" s="46">
        <v>0</v>
      </c>
      <c r="S83" s="46">
        <v>5.5</v>
      </c>
      <c r="T83" s="46">
        <f t="shared" si="23"/>
        <v>3.45</v>
      </c>
      <c r="U83" s="46">
        <v>3.45</v>
      </c>
      <c r="V83" s="46">
        <v>0</v>
      </c>
      <c r="W83" s="46">
        <v>0</v>
      </c>
      <c r="X83" s="46">
        <f t="shared" si="24"/>
        <v>0</v>
      </c>
      <c r="Y83" s="46">
        <v>0</v>
      </c>
      <c r="Z83" s="46">
        <v>0</v>
      </c>
      <c r="AA83" s="46">
        <v>0</v>
      </c>
      <c r="AB83" s="46">
        <f t="shared" si="18"/>
        <v>34</v>
      </c>
      <c r="AC83" s="46">
        <v>0.7</v>
      </c>
      <c r="AD83" s="46">
        <v>0.7</v>
      </c>
      <c r="AE83" s="46">
        <v>32.6</v>
      </c>
      <c r="AF83" s="46">
        <f t="shared" si="19"/>
        <v>0</v>
      </c>
      <c r="AG83" s="46">
        <v>0</v>
      </c>
      <c r="AH83" s="46">
        <v>0</v>
      </c>
      <c r="AI83" s="46">
        <v>0</v>
      </c>
      <c r="AJ83" s="50">
        <f t="shared" si="20"/>
        <v>0</v>
      </c>
      <c r="AK83" s="5"/>
      <c r="AL83" s="5"/>
      <c r="AM83" s="5"/>
    </row>
    <row r="84" spans="1:39" ht="12.75">
      <c r="A84">
        <v>23</v>
      </c>
      <c r="B84" s="10" t="s">
        <v>80</v>
      </c>
      <c r="C84" s="13" t="s">
        <v>201</v>
      </c>
      <c r="D84" s="14">
        <f t="shared" si="16"/>
        <v>0</v>
      </c>
      <c r="E84" s="5"/>
      <c r="F84" s="5"/>
      <c r="G84" s="5"/>
      <c r="H84" s="46">
        <f t="shared" si="17"/>
        <v>60.900000000000006</v>
      </c>
      <c r="I84" s="46">
        <v>6.6</v>
      </c>
      <c r="J84" s="46">
        <v>26.1</v>
      </c>
      <c r="K84" s="46">
        <v>28.2</v>
      </c>
      <c r="L84" s="46">
        <f t="shared" si="21"/>
        <v>38.400000000000006</v>
      </c>
      <c r="M84" s="46">
        <v>5.2</v>
      </c>
      <c r="N84" s="46">
        <v>15.9</v>
      </c>
      <c r="O84" s="46">
        <v>17.3</v>
      </c>
      <c r="P84" s="46">
        <f t="shared" si="22"/>
        <v>5.5</v>
      </c>
      <c r="Q84" s="46">
        <v>0</v>
      </c>
      <c r="R84" s="46">
        <v>0</v>
      </c>
      <c r="S84" s="46">
        <v>5.5</v>
      </c>
      <c r="T84" s="46">
        <f t="shared" si="23"/>
        <v>27.8</v>
      </c>
      <c r="U84" s="46">
        <v>27.8</v>
      </c>
      <c r="V84" s="46">
        <v>0</v>
      </c>
      <c r="W84" s="46">
        <v>0</v>
      </c>
      <c r="X84" s="46">
        <f t="shared" si="24"/>
        <v>0</v>
      </c>
      <c r="Y84" s="46">
        <v>0</v>
      </c>
      <c r="Z84" s="46">
        <v>0</v>
      </c>
      <c r="AA84" s="46">
        <v>0</v>
      </c>
      <c r="AB84" s="46">
        <f t="shared" si="18"/>
        <v>32.7</v>
      </c>
      <c r="AC84" s="46">
        <v>0.9</v>
      </c>
      <c r="AD84" s="46">
        <v>1</v>
      </c>
      <c r="AE84" s="46">
        <v>30.8</v>
      </c>
      <c r="AF84" s="46">
        <f t="shared" si="19"/>
        <v>0</v>
      </c>
      <c r="AG84" s="46">
        <v>0</v>
      </c>
      <c r="AH84" s="46">
        <v>0</v>
      </c>
      <c r="AI84" s="46">
        <v>0</v>
      </c>
      <c r="AJ84" s="50">
        <f t="shared" si="20"/>
        <v>0</v>
      </c>
      <c r="AK84" s="5"/>
      <c r="AL84" s="5"/>
      <c r="AM84" s="5"/>
    </row>
    <row r="85" spans="1:39" ht="12.75">
      <c r="A85">
        <v>24</v>
      </c>
      <c r="B85" s="10" t="s">
        <v>81</v>
      </c>
      <c r="C85" s="13" t="s">
        <v>186</v>
      </c>
      <c r="D85" s="14">
        <f t="shared" si="16"/>
        <v>0</v>
      </c>
      <c r="E85" s="1"/>
      <c r="F85" s="1"/>
      <c r="G85" s="1"/>
      <c r="H85" s="46">
        <f t="shared" si="17"/>
        <v>80.4</v>
      </c>
      <c r="I85" s="46">
        <v>26.1</v>
      </c>
      <c r="J85" s="46">
        <v>26.1</v>
      </c>
      <c r="K85" s="46">
        <v>28.2</v>
      </c>
      <c r="L85" s="78">
        <f t="shared" si="21"/>
        <v>38.5</v>
      </c>
      <c r="M85" s="78">
        <v>7.8</v>
      </c>
      <c r="N85" s="78">
        <v>14.7</v>
      </c>
      <c r="O85" s="78">
        <v>16</v>
      </c>
      <c r="P85" s="78">
        <f t="shared" si="22"/>
        <v>44</v>
      </c>
      <c r="Q85" s="78">
        <v>0</v>
      </c>
      <c r="R85" s="78">
        <v>0</v>
      </c>
      <c r="S85" s="78">
        <v>44</v>
      </c>
      <c r="T85" s="78">
        <f t="shared" si="23"/>
        <v>5</v>
      </c>
      <c r="U85" s="78">
        <v>0</v>
      </c>
      <c r="V85" s="78">
        <v>5</v>
      </c>
      <c r="W85" s="78">
        <v>0</v>
      </c>
      <c r="X85" s="78">
        <f t="shared" si="24"/>
        <v>0</v>
      </c>
      <c r="Y85" s="78">
        <v>0</v>
      </c>
      <c r="Z85" s="78">
        <v>0</v>
      </c>
      <c r="AA85" s="78">
        <v>0</v>
      </c>
      <c r="AB85" s="46">
        <f t="shared" si="18"/>
        <v>40.1</v>
      </c>
      <c r="AC85" s="46">
        <v>1.4</v>
      </c>
      <c r="AD85" s="46">
        <v>1.6</v>
      </c>
      <c r="AE85" s="46">
        <v>37.1</v>
      </c>
      <c r="AF85" s="46">
        <f t="shared" si="19"/>
        <v>0</v>
      </c>
      <c r="AG85" s="46">
        <v>0</v>
      </c>
      <c r="AH85" s="46">
        <v>0</v>
      </c>
      <c r="AI85" s="46">
        <v>0</v>
      </c>
      <c r="AJ85" s="50">
        <f t="shared" si="20"/>
        <v>0</v>
      </c>
      <c r="AK85" s="5"/>
      <c r="AL85" s="5"/>
      <c r="AM85" s="5"/>
    </row>
    <row r="86" spans="1:39" s="19" customFormat="1" ht="12.75">
      <c r="A86">
        <v>25</v>
      </c>
      <c r="B86" s="4" t="s">
        <v>81</v>
      </c>
      <c r="C86" s="17" t="s">
        <v>187</v>
      </c>
      <c r="D86" s="5">
        <f t="shared" si="16"/>
        <v>350</v>
      </c>
      <c r="E86" s="5">
        <v>350</v>
      </c>
      <c r="F86" s="5"/>
      <c r="G86" s="5"/>
      <c r="H86" s="46">
        <f t="shared" si="17"/>
        <v>7.1</v>
      </c>
      <c r="I86" s="46">
        <v>0</v>
      </c>
      <c r="J86" s="46">
        <v>0</v>
      </c>
      <c r="K86" s="46">
        <v>7.1</v>
      </c>
      <c r="L86" s="79"/>
      <c r="M86" s="79"/>
      <c r="N86" s="79"/>
      <c r="O86" s="79"/>
      <c r="P86" s="80"/>
      <c r="Q86" s="87"/>
      <c r="R86" s="87"/>
      <c r="S86" s="87"/>
      <c r="T86" s="79"/>
      <c r="U86" s="79"/>
      <c r="V86" s="79"/>
      <c r="W86" s="79"/>
      <c r="X86" s="79"/>
      <c r="Y86" s="79"/>
      <c r="Z86" s="79"/>
      <c r="AA86" s="79"/>
      <c r="AB86" s="46">
        <f t="shared" si="18"/>
        <v>19.4</v>
      </c>
      <c r="AC86" s="46">
        <v>0.4</v>
      </c>
      <c r="AD86" s="46">
        <v>0.5</v>
      </c>
      <c r="AE86" s="46">
        <v>18.5</v>
      </c>
      <c r="AF86" s="46">
        <f t="shared" si="19"/>
        <v>12.7</v>
      </c>
      <c r="AG86" s="46">
        <v>3.7</v>
      </c>
      <c r="AH86" s="46">
        <v>4</v>
      </c>
      <c r="AI86" s="46">
        <v>5</v>
      </c>
      <c r="AJ86" s="50">
        <f t="shared" si="20"/>
        <v>700</v>
      </c>
      <c r="AK86" s="5">
        <v>700</v>
      </c>
      <c r="AL86" s="5"/>
      <c r="AM86" s="5"/>
    </row>
    <row r="87" spans="1:39" s="19" customFormat="1" ht="12.75">
      <c r="A87">
        <v>26</v>
      </c>
      <c r="B87" s="4" t="s">
        <v>81</v>
      </c>
      <c r="C87" s="4" t="s">
        <v>214</v>
      </c>
      <c r="D87" s="5">
        <f t="shared" si="16"/>
        <v>0</v>
      </c>
      <c r="E87" s="5"/>
      <c r="F87" s="5"/>
      <c r="G87" s="5"/>
      <c r="H87" s="46">
        <f t="shared" si="17"/>
        <v>73.9</v>
      </c>
      <c r="I87" s="46">
        <v>19.6</v>
      </c>
      <c r="J87" s="46">
        <v>26.1</v>
      </c>
      <c r="K87" s="46">
        <v>28.2</v>
      </c>
      <c r="L87" s="80"/>
      <c r="M87" s="80"/>
      <c r="N87" s="80"/>
      <c r="O87" s="80"/>
      <c r="P87" s="46">
        <f aca="true" t="shared" si="25" ref="P87:P93">Q87+R87+S87</f>
        <v>44</v>
      </c>
      <c r="Q87" s="46">
        <v>0</v>
      </c>
      <c r="R87" s="46">
        <v>0</v>
      </c>
      <c r="S87" s="46">
        <v>44</v>
      </c>
      <c r="T87" s="80"/>
      <c r="U87" s="80"/>
      <c r="V87" s="80"/>
      <c r="W87" s="80"/>
      <c r="X87" s="80"/>
      <c r="Y87" s="80"/>
      <c r="Z87" s="80"/>
      <c r="AA87" s="80"/>
      <c r="AB87" s="46">
        <f t="shared" si="18"/>
        <v>23.8</v>
      </c>
      <c r="AC87" s="46">
        <v>21.1</v>
      </c>
      <c r="AD87" s="46">
        <v>1.3</v>
      </c>
      <c r="AE87" s="46">
        <v>1.4</v>
      </c>
      <c r="AF87" s="46">
        <f t="shared" si="19"/>
        <v>12.7</v>
      </c>
      <c r="AG87" s="46">
        <v>3.7</v>
      </c>
      <c r="AH87" s="46">
        <v>4</v>
      </c>
      <c r="AI87" s="46">
        <v>5</v>
      </c>
      <c r="AJ87" s="50">
        <f t="shared" si="20"/>
        <v>700</v>
      </c>
      <c r="AK87" s="5"/>
      <c r="AL87" s="5"/>
      <c r="AM87" s="5">
        <v>700</v>
      </c>
    </row>
    <row r="88" spans="1:39" ht="12.75">
      <c r="A88">
        <v>27</v>
      </c>
      <c r="B88" s="4" t="s">
        <v>82</v>
      </c>
      <c r="C88" s="16" t="s">
        <v>202</v>
      </c>
      <c r="D88" s="5">
        <f t="shared" si="16"/>
        <v>0</v>
      </c>
      <c r="E88" s="5"/>
      <c r="F88" s="5"/>
      <c r="G88" s="5"/>
      <c r="H88" s="46">
        <f t="shared" si="17"/>
        <v>60.900000000000006</v>
      </c>
      <c r="I88" s="46">
        <v>6.6</v>
      </c>
      <c r="J88" s="46">
        <v>26.1</v>
      </c>
      <c r="K88" s="46">
        <v>28.2</v>
      </c>
      <c r="L88" s="46">
        <f aca="true" t="shared" si="26" ref="L88:L93">M88+N88+O88</f>
        <v>28.95</v>
      </c>
      <c r="M88" s="46">
        <v>4.35</v>
      </c>
      <c r="N88" s="46">
        <v>11.8</v>
      </c>
      <c r="O88" s="46">
        <v>12.8</v>
      </c>
      <c r="P88" s="46">
        <f t="shared" si="25"/>
        <v>0</v>
      </c>
      <c r="Q88" s="46">
        <v>0</v>
      </c>
      <c r="R88" s="46">
        <v>0</v>
      </c>
      <c r="S88" s="46">
        <v>0</v>
      </c>
      <c r="T88" s="46">
        <f aca="true" t="shared" si="27" ref="T88:T93">U88+V88+W88</f>
        <v>15.25</v>
      </c>
      <c r="U88" s="46">
        <v>15.25</v>
      </c>
      <c r="V88" s="46">
        <v>0</v>
      </c>
      <c r="W88" s="46">
        <v>0</v>
      </c>
      <c r="X88" s="46">
        <f aca="true" t="shared" si="28" ref="X88:X93">Y88+Z88+AA88</f>
        <v>0</v>
      </c>
      <c r="Y88" s="46">
        <v>0</v>
      </c>
      <c r="Z88" s="46">
        <v>0</v>
      </c>
      <c r="AA88" s="46">
        <v>0</v>
      </c>
      <c r="AB88" s="46">
        <f t="shared" si="18"/>
        <v>48.5</v>
      </c>
      <c r="AC88" s="46">
        <v>1</v>
      </c>
      <c r="AD88" s="46">
        <v>1.1</v>
      </c>
      <c r="AE88" s="46">
        <v>46.4</v>
      </c>
      <c r="AF88" s="46">
        <f t="shared" si="19"/>
        <v>0</v>
      </c>
      <c r="AG88" s="46">
        <v>0</v>
      </c>
      <c r="AH88" s="46">
        <v>0</v>
      </c>
      <c r="AI88" s="46">
        <v>0</v>
      </c>
      <c r="AJ88" s="50">
        <f t="shared" si="20"/>
        <v>0</v>
      </c>
      <c r="AK88" s="5"/>
      <c r="AL88" s="5"/>
      <c r="AM88" s="5"/>
    </row>
    <row r="89" spans="1:39" ht="12.75">
      <c r="A89">
        <v>28</v>
      </c>
      <c r="B89" s="4" t="s">
        <v>83</v>
      </c>
      <c r="C89" s="12" t="s">
        <v>195</v>
      </c>
      <c r="D89" s="5">
        <f t="shared" si="16"/>
        <v>300</v>
      </c>
      <c r="E89" s="5"/>
      <c r="F89" s="5"/>
      <c r="G89" s="5">
        <v>300</v>
      </c>
      <c r="H89" s="46">
        <f t="shared" si="17"/>
        <v>0</v>
      </c>
      <c r="I89" s="46">
        <v>0</v>
      </c>
      <c r="J89" s="46">
        <v>0</v>
      </c>
      <c r="K89" s="46">
        <v>0</v>
      </c>
      <c r="L89" s="46">
        <f t="shared" si="26"/>
        <v>15.850000000000001</v>
      </c>
      <c r="M89" s="46">
        <v>4.75</v>
      </c>
      <c r="N89" s="46">
        <v>5.3</v>
      </c>
      <c r="O89" s="46">
        <v>5.8</v>
      </c>
      <c r="P89" s="46">
        <f t="shared" si="25"/>
        <v>0</v>
      </c>
      <c r="Q89" s="46">
        <v>0</v>
      </c>
      <c r="R89" s="46">
        <v>0</v>
      </c>
      <c r="S89" s="46">
        <v>0</v>
      </c>
      <c r="T89" s="46">
        <f t="shared" si="27"/>
        <v>104.1</v>
      </c>
      <c r="U89" s="46">
        <v>104.1</v>
      </c>
      <c r="V89" s="46">
        <v>0</v>
      </c>
      <c r="W89" s="46">
        <v>0</v>
      </c>
      <c r="X89" s="46">
        <f t="shared" si="28"/>
        <v>156.54999999999998</v>
      </c>
      <c r="Y89" s="46">
        <v>1.85</v>
      </c>
      <c r="Z89" s="46">
        <v>74.1</v>
      </c>
      <c r="AA89" s="46">
        <v>80.6</v>
      </c>
      <c r="AB89" s="46">
        <f t="shared" si="18"/>
        <v>40.4</v>
      </c>
      <c r="AC89" s="46">
        <v>33.9</v>
      </c>
      <c r="AD89" s="46">
        <v>3.1</v>
      </c>
      <c r="AE89" s="46">
        <v>3.4</v>
      </c>
      <c r="AF89" s="46">
        <f t="shared" si="19"/>
        <v>0</v>
      </c>
      <c r="AG89" s="46">
        <v>0</v>
      </c>
      <c r="AH89" s="46">
        <v>0</v>
      </c>
      <c r="AI89" s="46">
        <v>0</v>
      </c>
      <c r="AJ89" s="50">
        <f t="shared" si="20"/>
        <v>0</v>
      </c>
      <c r="AK89" s="5"/>
      <c r="AL89" s="5"/>
      <c r="AM89" s="5"/>
    </row>
    <row r="90" spans="1:39" ht="12.75">
      <c r="A90">
        <v>29</v>
      </c>
      <c r="B90" s="10" t="s">
        <v>84</v>
      </c>
      <c r="C90" s="13" t="s">
        <v>188</v>
      </c>
      <c r="D90" s="14">
        <f t="shared" si="16"/>
        <v>0</v>
      </c>
      <c r="E90" s="5"/>
      <c r="F90" s="5"/>
      <c r="G90" s="5"/>
      <c r="H90" s="46">
        <f t="shared" si="17"/>
        <v>52.099999999999994</v>
      </c>
      <c r="I90" s="46">
        <v>0</v>
      </c>
      <c r="J90" s="46">
        <v>9.8</v>
      </c>
      <c r="K90" s="46">
        <v>42.3</v>
      </c>
      <c r="L90" s="46">
        <f t="shared" si="26"/>
        <v>43</v>
      </c>
      <c r="M90" s="46">
        <v>9</v>
      </c>
      <c r="N90" s="46">
        <v>16.3</v>
      </c>
      <c r="O90" s="46">
        <v>17.7</v>
      </c>
      <c r="P90" s="46">
        <f t="shared" si="25"/>
        <v>5.5</v>
      </c>
      <c r="Q90" s="46">
        <v>0</v>
      </c>
      <c r="R90" s="46">
        <v>0</v>
      </c>
      <c r="S90" s="46">
        <v>5.5</v>
      </c>
      <c r="T90" s="46">
        <f t="shared" si="27"/>
        <v>7.9</v>
      </c>
      <c r="U90" s="46">
        <v>7.9</v>
      </c>
      <c r="V90" s="46">
        <v>0</v>
      </c>
      <c r="W90" s="46">
        <v>0</v>
      </c>
      <c r="X90" s="46">
        <f t="shared" si="28"/>
        <v>0</v>
      </c>
      <c r="Y90" s="46">
        <v>0</v>
      </c>
      <c r="Z90" s="46">
        <v>0</v>
      </c>
      <c r="AA90" s="46">
        <v>0</v>
      </c>
      <c r="AB90" s="46">
        <f t="shared" si="18"/>
        <v>30.5</v>
      </c>
      <c r="AC90" s="46">
        <v>0.7</v>
      </c>
      <c r="AD90" s="46">
        <v>0.7</v>
      </c>
      <c r="AE90" s="46">
        <v>29.1</v>
      </c>
      <c r="AF90" s="46">
        <f t="shared" si="19"/>
        <v>12.7</v>
      </c>
      <c r="AG90" s="46">
        <v>3.7</v>
      </c>
      <c r="AH90" s="46">
        <v>4</v>
      </c>
      <c r="AI90" s="46">
        <v>5</v>
      </c>
      <c r="AJ90" s="50">
        <f t="shared" si="20"/>
        <v>500</v>
      </c>
      <c r="AK90" s="5"/>
      <c r="AL90" s="5"/>
      <c r="AM90" s="5">
        <v>500</v>
      </c>
    </row>
    <row r="91" spans="1:39" ht="12.75">
      <c r="A91">
        <v>30</v>
      </c>
      <c r="B91" s="10" t="s">
        <v>85</v>
      </c>
      <c r="C91" s="13" t="s">
        <v>189</v>
      </c>
      <c r="D91" s="14">
        <f t="shared" si="16"/>
        <v>0</v>
      </c>
      <c r="E91" s="5"/>
      <c r="F91" s="5"/>
      <c r="G91" s="5"/>
      <c r="H91" s="46">
        <f t="shared" si="17"/>
        <v>66</v>
      </c>
      <c r="I91" s="46">
        <v>0</v>
      </c>
      <c r="J91" s="46">
        <v>12.4</v>
      </c>
      <c r="K91" s="46">
        <v>53.6</v>
      </c>
      <c r="L91" s="46">
        <f t="shared" si="26"/>
        <v>72.85000000000001</v>
      </c>
      <c r="M91" s="46">
        <v>11.05</v>
      </c>
      <c r="N91" s="46">
        <v>29.6</v>
      </c>
      <c r="O91" s="46">
        <v>32.2</v>
      </c>
      <c r="P91" s="46">
        <f t="shared" si="25"/>
        <v>0</v>
      </c>
      <c r="Q91" s="46">
        <v>0</v>
      </c>
      <c r="R91" s="46">
        <v>0</v>
      </c>
      <c r="S91" s="46">
        <v>0</v>
      </c>
      <c r="T91" s="46">
        <f t="shared" si="27"/>
        <v>101.4</v>
      </c>
      <c r="U91" s="46">
        <v>101.4</v>
      </c>
      <c r="V91" s="46">
        <v>0</v>
      </c>
      <c r="W91" s="46">
        <v>0</v>
      </c>
      <c r="X91" s="46">
        <f t="shared" si="28"/>
        <v>0</v>
      </c>
      <c r="Y91" s="46">
        <v>0</v>
      </c>
      <c r="Z91" s="46">
        <v>0</v>
      </c>
      <c r="AA91" s="46">
        <v>0</v>
      </c>
      <c r="AB91" s="46">
        <f t="shared" si="18"/>
        <v>39.9</v>
      </c>
      <c r="AC91" s="46">
        <v>1.1</v>
      </c>
      <c r="AD91" s="46">
        <v>1.3</v>
      </c>
      <c r="AE91" s="46">
        <v>37.5</v>
      </c>
      <c r="AF91" s="46">
        <f t="shared" si="19"/>
        <v>12.7</v>
      </c>
      <c r="AG91" s="46">
        <v>3.7</v>
      </c>
      <c r="AH91" s="46">
        <v>4</v>
      </c>
      <c r="AI91" s="46">
        <v>5</v>
      </c>
      <c r="AJ91" s="50">
        <f t="shared" si="20"/>
        <v>500</v>
      </c>
      <c r="AK91" s="5"/>
      <c r="AL91" s="5"/>
      <c r="AM91" s="5">
        <v>500</v>
      </c>
    </row>
    <row r="92" spans="1:39" ht="12.75">
      <c r="A92">
        <v>31</v>
      </c>
      <c r="B92" s="10" t="s">
        <v>86</v>
      </c>
      <c r="C92" s="13" t="s">
        <v>203</v>
      </c>
      <c r="D92" s="14">
        <f t="shared" si="16"/>
        <v>0</v>
      </c>
      <c r="E92" s="5"/>
      <c r="F92" s="5"/>
      <c r="G92" s="5"/>
      <c r="H92" s="46">
        <f t="shared" si="17"/>
        <v>66</v>
      </c>
      <c r="I92" s="46">
        <v>0</v>
      </c>
      <c r="J92" s="46">
        <v>12.4</v>
      </c>
      <c r="K92" s="46">
        <v>53.6</v>
      </c>
      <c r="L92" s="46">
        <f t="shared" si="26"/>
        <v>68.65</v>
      </c>
      <c r="M92" s="46">
        <v>4.65</v>
      </c>
      <c r="N92" s="46">
        <v>30.7</v>
      </c>
      <c r="O92" s="46">
        <v>33.3</v>
      </c>
      <c r="P92" s="46">
        <f t="shared" si="25"/>
        <v>0</v>
      </c>
      <c r="Q92" s="46">
        <v>0</v>
      </c>
      <c r="R92" s="46">
        <v>0</v>
      </c>
      <c r="S92" s="46">
        <v>0</v>
      </c>
      <c r="T92" s="46">
        <f t="shared" si="27"/>
        <v>98</v>
      </c>
      <c r="U92" s="46">
        <v>98</v>
      </c>
      <c r="V92" s="46">
        <v>0</v>
      </c>
      <c r="W92" s="46">
        <v>0</v>
      </c>
      <c r="X92" s="46">
        <f t="shared" si="28"/>
        <v>0</v>
      </c>
      <c r="Y92" s="46">
        <v>0</v>
      </c>
      <c r="Z92" s="46">
        <v>0</v>
      </c>
      <c r="AA92" s="46">
        <v>0</v>
      </c>
      <c r="AB92" s="46">
        <f t="shared" si="18"/>
        <v>33.099999999999994</v>
      </c>
      <c r="AC92" s="46">
        <v>0.4</v>
      </c>
      <c r="AD92" s="46">
        <v>0.4</v>
      </c>
      <c r="AE92" s="46">
        <v>32.3</v>
      </c>
      <c r="AF92" s="46">
        <f t="shared" si="19"/>
        <v>12.7</v>
      </c>
      <c r="AG92" s="46">
        <v>3.7</v>
      </c>
      <c r="AH92" s="46">
        <v>4</v>
      </c>
      <c r="AI92" s="46">
        <v>5</v>
      </c>
      <c r="AJ92" s="50">
        <f t="shared" si="20"/>
        <v>500</v>
      </c>
      <c r="AK92" s="5"/>
      <c r="AL92" s="5"/>
      <c r="AM92" s="5">
        <v>500</v>
      </c>
    </row>
    <row r="93" spans="1:39" ht="12.75">
      <c r="A93">
        <v>32</v>
      </c>
      <c r="B93" s="4" t="s">
        <v>87</v>
      </c>
      <c r="C93" s="16" t="s">
        <v>190</v>
      </c>
      <c r="D93" s="5">
        <f t="shared" si="16"/>
        <v>850</v>
      </c>
      <c r="E93" s="5">
        <v>850</v>
      </c>
      <c r="F93" s="5"/>
      <c r="G93" s="5"/>
      <c r="H93" s="46">
        <f t="shared" si="17"/>
        <v>13.4</v>
      </c>
      <c r="I93" s="46">
        <v>0</v>
      </c>
      <c r="J93" s="46">
        <v>0</v>
      </c>
      <c r="K93" s="46">
        <v>13.4</v>
      </c>
      <c r="L93" s="78">
        <f t="shared" si="26"/>
        <v>83.8</v>
      </c>
      <c r="M93" s="78">
        <v>15.2</v>
      </c>
      <c r="N93" s="78">
        <v>32.9</v>
      </c>
      <c r="O93" s="78">
        <v>35.7</v>
      </c>
      <c r="P93" s="78">
        <f t="shared" si="25"/>
        <v>22</v>
      </c>
      <c r="Q93" s="78">
        <v>0</v>
      </c>
      <c r="R93" s="78">
        <v>0</v>
      </c>
      <c r="S93" s="78">
        <v>22</v>
      </c>
      <c r="T93" s="78">
        <f t="shared" si="27"/>
        <v>60.4</v>
      </c>
      <c r="U93" s="78">
        <v>60.4</v>
      </c>
      <c r="V93" s="78">
        <v>0</v>
      </c>
      <c r="W93" s="78">
        <v>0</v>
      </c>
      <c r="X93" s="78">
        <f t="shared" si="28"/>
        <v>0</v>
      </c>
      <c r="Y93" s="78">
        <v>0</v>
      </c>
      <c r="Z93" s="78">
        <v>0</v>
      </c>
      <c r="AA93" s="78">
        <v>0</v>
      </c>
      <c r="AB93" s="46">
        <f t="shared" si="18"/>
        <v>28.699999999999996</v>
      </c>
      <c r="AC93" s="46">
        <v>26.9</v>
      </c>
      <c r="AD93" s="46">
        <v>0.9</v>
      </c>
      <c r="AE93" s="46">
        <v>0.9</v>
      </c>
      <c r="AF93" s="46">
        <f t="shared" si="19"/>
        <v>12.7</v>
      </c>
      <c r="AG93" s="46">
        <v>3.7</v>
      </c>
      <c r="AH93" s="46">
        <v>4</v>
      </c>
      <c r="AI93" s="46">
        <v>5</v>
      </c>
      <c r="AJ93" s="50">
        <f t="shared" si="20"/>
        <v>500</v>
      </c>
      <c r="AK93" s="5"/>
      <c r="AL93" s="5"/>
      <c r="AM93" s="5">
        <v>500</v>
      </c>
    </row>
    <row r="94" spans="1:39" ht="12.75">
      <c r="A94">
        <v>33</v>
      </c>
      <c r="B94" s="4" t="s">
        <v>87</v>
      </c>
      <c r="C94" s="12" t="s">
        <v>196</v>
      </c>
      <c r="D94" s="5">
        <f t="shared" si="16"/>
        <v>400</v>
      </c>
      <c r="E94" s="5"/>
      <c r="F94" s="5">
        <v>400</v>
      </c>
      <c r="G94" s="5"/>
      <c r="H94" s="46">
        <f t="shared" si="17"/>
        <v>0</v>
      </c>
      <c r="I94" s="46">
        <v>0</v>
      </c>
      <c r="J94" s="46">
        <v>0</v>
      </c>
      <c r="K94" s="46">
        <v>0</v>
      </c>
      <c r="L94" s="80"/>
      <c r="M94" s="80"/>
      <c r="N94" s="80"/>
      <c r="O94" s="80"/>
      <c r="P94" s="80"/>
      <c r="Q94" s="87"/>
      <c r="R94" s="87"/>
      <c r="S94" s="87"/>
      <c r="T94" s="80"/>
      <c r="U94" s="80"/>
      <c r="V94" s="80"/>
      <c r="W94" s="80"/>
      <c r="X94" s="80"/>
      <c r="Y94" s="80"/>
      <c r="Z94" s="80"/>
      <c r="AA94" s="80"/>
      <c r="AB94" s="46">
        <f t="shared" si="18"/>
        <v>20.1</v>
      </c>
      <c r="AC94" s="46">
        <v>20.1</v>
      </c>
      <c r="AD94" s="46">
        <v>0</v>
      </c>
      <c r="AE94" s="46">
        <v>0</v>
      </c>
      <c r="AF94" s="46">
        <f t="shared" si="19"/>
        <v>12.7</v>
      </c>
      <c r="AG94" s="46">
        <v>3.7</v>
      </c>
      <c r="AH94" s="46">
        <v>4</v>
      </c>
      <c r="AI94" s="46">
        <v>5</v>
      </c>
      <c r="AJ94" s="50">
        <f t="shared" si="20"/>
        <v>400</v>
      </c>
      <c r="AK94" s="5"/>
      <c r="AL94" s="5"/>
      <c r="AM94" s="5">
        <v>400</v>
      </c>
    </row>
    <row r="95" spans="1:39" ht="12.75">
      <c r="A95">
        <v>34</v>
      </c>
      <c r="B95" s="10" t="s">
        <v>88</v>
      </c>
      <c r="C95" s="13" t="s">
        <v>204</v>
      </c>
      <c r="D95" s="14">
        <f t="shared" si="16"/>
        <v>850</v>
      </c>
      <c r="E95" s="5">
        <v>850</v>
      </c>
      <c r="F95" s="5"/>
      <c r="G95" s="5"/>
      <c r="H95" s="46">
        <f t="shared" si="17"/>
        <v>13.4</v>
      </c>
      <c r="I95" s="46">
        <v>0</v>
      </c>
      <c r="J95" s="46">
        <v>0</v>
      </c>
      <c r="K95" s="46">
        <v>13.4</v>
      </c>
      <c r="L95" s="46">
        <f>M95+N95+O95</f>
        <v>71.55000000000001</v>
      </c>
      <c r="M95" s="46">
        <v>18.55</v>
      </c>
      <c r="N95" s="46">
        <v>25.4</v>
      </c>
      <c r="O95" s="46">
        <v>27.6</v>
      </c>
      <c r="P95" s="46">
        <f aca="true" t="shared" si="29" ref="P95:P100">Q95+R95+S95</f>
        <v>0</v>
      </c>
      <c r="Q95" s="46">
        <v>0</v>
      </c>
      <c r="R95" s="46">
        <v>0</v>
      </c>
      <c r="S95" s="46">
        <v>0</v>
      </c>
      <c r="T95" s="46">
        <f>U95+V95+W95</f>
        <v>5</v>
      </c>
      <c r="U95" s="46">
        <v>0</v>
      </c>
      <c r="V95" s="46">
        <v>5</v>
      </c>
      <c r="W95" s="46">
        <v>0</v>
      </c>
      <c r="X95" s="46">
        <f>Y95+Z95+AA95</f>
        <v>67.75</v>
      </c>
      <c r="Y95" s="46">
        <v>21.85</v>
      </c>
      <c r="Z95" s="46">
        <v>22</v>
      </c>
      <c r="AA95" s="46">
        <v>23.9</v>
      </c>
      <c r="AB95" s="46">
        <f t="shared" si="18"/>
        <v>45.3</v>
      </c>
      <c r="AC95" s="46">
        <v>1.2</v>
      </c>
      <c r="AD95" s="46">
        <v>1.3</v>
      </c>
      <c r="AE95" s="46">
        <v>42.8</v>
      </c>
      <c r="AF95" s="46">
        <f t="shared" si="19"/>
        <v>12.7</v>
      </c>
      <c r="AG95" s="46">
        <v>3.7</v>
      </c>
      <c r="AH95" s="46">
        <v>4</v>
      </c>
      <c r="AI95" s="46">
        <v>5</v>
      </c>
      <c r="AJ95" s="50">
        <f t="shared" si="20"/>
        <v>700</v>
      </c>
      <c r="AK95" s="5"/>
      <c r="AL95" s="5"/>
      <c r="AM95" s="5">
        <v>700</v>
      </c>
    </row>
    <row r="96" spans="1:39" ht="12.75">
      <c r="A96">
        <v>35</v>
      </c>
      <c r="B96" s="10" t="s">
        <v>89</v>
      </c>
      <c r="C96" s="13" t="s">
        <v>191</v>
      </c>
      <c r="D96" s="14">
        <f t="shared" si="16"/>
        <v>0</v>
      </c>
      <c r="E96" s="5"/>
      <c r="F96" s="5"/>
      <c r="G96" s="5"/>
      <c r="H96" s="46">
        <f t="shared" si="17"/>
        <v>152.8</v>
      </c>
      <c r="I96" s="46">
        <v>49.6</v>
      </c>
      <c r="J96" s="46">
        <v>49.6</v>
      </c>
      <c r="K96" s="46">
        <v>53.6</v>
      </c>
      <c r="L96" s="46">
        <f>M96+N96+O96</f>
        <v>35.65</v>
      </c>
      <c r="M96" s="46">
        <v>4.95</v>
      </c>
      <c r="N96" s="46">
        <v>14.7</v>
      </c>
      <c r="O96" s="46">
        <v>16</v>
      </c>
      <c r="P96" s="46">
        <f t="shared" si="29"/>
        <v>5.5</v>
      </c>
      <c r="Q96" s="46">
        <v>0</v>
      </c>
      <c r="R96" s="46">
        <v>0</v>
      </c>
      <c r="S96" s="46">
        <v>5.5</v>
      </c>
      <c r="T96" s="46">
        <f>U96+V96+W96</f>
        <v>54.35</v>
      </c>
      <c r="U96" s="46">
        <v>54.35</v>
      </c>
      <c r="V96" s="46">
        <v>0</v>
      </c>
      <c r="W96" s="46">
        <v>0</v>
      </c>
      <c r="X96" s="46">
        <f>Y96+Z96+AA96</f>
        <v>162.75</v>
      </c>
      <c r="Y96" s="46">
        <v>50.65</v>
      </c>
      <c r="Z96" s="46">
        <v>53.7</v>
      </c>
      <c r="AA96" s="46">
        <v>58.4</v>
      </c>
      <c r="AB96" s="46">
        <f t="shared" si="18"/>
        <v>42.800000000000004</v>
      </c>
      <c r="AC96" s="46">
        <v>1.7</v>
      </c>
      <c r="AD96" s="46">
        <v>1.9</v>
      </c>
      <c r="AE96" s="46">
        <v>39.2</v>
      </c>
      <c r="AF96" s="46">
        <f t="shared" si="19"/>
        <v>12.7</v>
      </c>
      <c r="AG96" s="46">
        <v>3.7</v>
      </c>
      <c r="AH96" s="46">
        <v>4</v>
      </c>
      <c r="AI96" s="46">
        <v>5</v>
      </c>
      <c r="AJ96" s="50">
        <f t="shared" si="20"/>
        <v>400</v>
      </c>
      <c r="AK96" s="5"/>
      <c r="AL96" s="5"/>
      <c r="AM96" s="5">
        <v>400</v>
      </c>
    </row>
    <row r="97" spans="1:39" ht="12.75">
      <c r="A97">
        <v>36</v>
      </c>
      <c r="B97" s="10" t="s">
        <v>90</v>
      </c>
      <c r="C97" s="13" t="s">
        <v>167</v>
      </c>
      <c r="D97" s="14">
        <f t="shared" si="16"/>
        <v>600</v>
      </c>
      <c r="E97" s="5"/>
      <c r="F97" s="5"/>
      <c r="G97" s="5">
        <v>600</v>
      </c>
      <c r="H97" s="46">
        <f t="shared" si="17"/>
        <v>0</v>
      </c>
      <c r="I97" s="46">
        <v>0</v>
      </c>
      <c r="J97" s="46">
        <v>0</v>
      </c>
      <c r="K97" s="46">
        <v>0</v>
      </c>
      <c r="L97" s="46">
        <f>M97+N97+O97</f>
        <v>14.950000000000001</v>
      </c>
      <c r="M97" s="46">
        <v>5.55</v>
      </c>
      <c r="N97" s="46">
        <v>4.5</v>
      </c>
      <c r="O97" s="46">
        <v>4.9</v>
      </c>
      <c r="P97" s="46">
        <f t="shared" si="29"/>
        <v>4.55</v>
      </c>
      <c r="Q97" s="46">
        <v>4.55</v>
      </c>
      <c r="R97" s="46">
        <v>0</v>
      </c>
      <c r="S97" s="46">
        <v>0</v>
      </c>
      <c r="T97" s="46">
        <f>U97+V97+W97</f>
        <v>10.95</v>
      </c>
      <c r="U97" s="46">
        <v>10.95</v>
      </c>
      <c r="V97" s="46">
        <v>0</v>
      </c>
      <c r="W97" s="46">
        <v>0</v>
      </c>
      <c r="X97" s="46">
        <f>Y97+Z97+AA97</f>
        <v>39.35</v>
      </c>
      <c r="Y97" s="46">
        <v>1.85</v>
      </c>
      <c r="Z97" s="46">
        <v>18</v>
      </c>
      <c r="AA97" s="46">
        <v>19.5</v>
      </c>
      <c r="AB97" s="46">
        <f t="shared" si="18"/>
        <v>9.3</v>
      </c>
      <c r="AC97" s="46">
        <v>2.8</v>
      </c>
      <c r="AD97" s="46">
        <v>3.1</v>
      </c>
      <c r="AE97" s="46">
        <v>3.4</v>
      </c>
      <c r="AF97" s="46">
        <f t="shared" si="19"/>
        <v>0</v>
      </c>
      <c r="AG97" s="46">
        <v>0</v>
      </c>
      <c r="AH97" s="46">
        <v>0</v>
      </c>
      <c r="AI97" s="46">
        <v>0</v>
      </c>
      <c r="AJ97" s="50">
        <f t="shared" si="20"/>
        <v>0</v>
      </c>
      <c r="AK97" s="5"/>
      <c r="AL97" s="5"/>
      <c r="AM97" s="5"/>
    </row>
    <row r="98" spans="1:39" ht="12.75">
      <c r="A98">
        <v>37</v>
      </c>
      <c r="B98" s="10" t="s">
        <v>91</v>
      </c>
      <c r="C98" s="13" t="s">
        <v>192</v>
      </c>
      <c r="D98" s="14">
        <f t="shared" si="16"/>
        <v>250</v>
      </c>
      <c r="E98" s="5"/>
      <c r="F98" s="5"/>
      <c r="G98" s="5">
        <v>250</v>
      </c>
      <c r="H98" s="46">
        <f t="shared" si="17"/>
        <v>0</v>
      </c>
      <c r="I98" s="46">
        <v>0</v>
      </c>
      <c r="J98" s="46">
        <v>0</v>
      </c>
      <c r="K98" s="46">
        <v>0</v>
      </c>
      <c r="L98" s="46">
        <f>M98+N98+O98</f>
        <v>9.049999999999999</v>
      </c>
      <c r="M98" s="46">
        <v>2.15</v>
      </c>
      <c r="N98" s="46">
        <v>3.3</v>
      </c>
      <c r="O98" s="46">
        <v>3.6</v>
      </c>
      <c r="P98" s="46">
        <f t="shared" si="29"/>
        <v>0</v>
      </c>
      <c r="Q98" s="46">
        <v>0</v>
      </c>
      <c r="R98" s="46">
        <v>0</v>
      </c>
      <c r="S98" s="46">
        <v>0</v>
      </c>
      <c r="T98" s="46">
        <f>U98+V98+W98</f>
        <v>5</v>
      </c>
      <c r="U98" s="46">
        <v>0</v>
      </c>
      <c r="V98" s="46">
        <v>5</v>
      </c>
      <c r="W98" s="46">
        <v>0</v>
      </c>
      <c r="X98" s="46">
        <f>Y98+Z98+AA98</f>
        <v>48.35</v>
      </c>
      <c r="Y98" s="46">
        <v>1.85</v>
      </c>
      <c r="Z98" s="46">
        <v>22.3</v>
      </c>
      <c r="AA98" s="46">
        <v>24.2</v>
      </c>
      <c r="AB98" s="46">
        <f t="shared" si="18"/>
        <v>8.9</v>
      </c>
      <c r="AC98" s="46">
        <v>8.9</v>
      </c>
      <c r="AD98" s="46">
        <v>0</v>
      </c>
      <c r="AE98" s="46">
        <v>0</v>
      </c>
      <c r="AF98" s="46">
        <f t="shared" si="19"/>
        <v>0</v>
      </c>
      <c r="AG98" s="46">
        <v>0</v>
      </c>
      <c r="AH98" s="46">
        <v>0</v>
      </c>
      <c r="AI98" s="46">
        <v>0</v>
      </c>
      <c r="AJ98" s="50">
        <f t="shared" si="20"/>
        <v>0</v>
      </c>
      <c r="AK98" s="5"/>
      <c r="AL98" s="5"/>
      <c r="AM98" s="5"/>
    </row>
    <row r="99" spans="1:39" ht="12.75">
      <c r="A99">
        <v>38</v>
      </c>
      <c r="B99" s="10" t="s">
        <v>92</v>
      </c>
      <c r="C99" s="13" t="s">
        <v>193</v>
      </c>
      <c r="D99" s="14">
        <f t="shared" si="16"/>
        <v>350</v>
      </c>
      <c r="E99" s="5"/>
      <c r="F99" s="5"/>
      <c r="G99" s="5">
        <v>350</v>
      </c>
      <c r="H99" s="46">
        <f t="shared" si="17"/>
        <v>0</v>
      </c>
      <c r="I99" s="46">
        <v>0</v>
      </c>
      <c r="J99" s="46">
        <v>0</v>
      </c>
      <c r="K99" s="46">
        <v>0</v>
      </c>
      <c r="L99" s="78">
        <f>M99+N99+O99</f>
        <v>16.95</v>
      </c>
      <c r="M99" s="78">
        <v>4.25</v>
      </c>
      <c r="N99" s="78">
        <v>6.1</v>
      </c>
      <c r="O99" s="78">
        <v>6.6</v>
      </c>
      <c r="P99" s="46">
        <f t="shared" si="29"/>
        <v>5.5</v>
      </c>
      <c r="Q99" s="46">
        <v>0</v>
      </c>
      <c r="R99" s="46">
        <v>0</v>
      </c>
      <c r="S99" s="46">
        <v>5.5</v>
      </c>
      <c r="T99" s="78">
        <f>U99+V99+W99</f>
        <v>1</v>
      </c>
      <c r="U99" s="78">
        <v>1</v>
      </c>
      <c r="V99" s="78">
        <v>0</v>
      </c>
      <c r="W99" s="78">
        <v>0</v>
      </c>
      <c r="X99" s="78">
        <f>Y99+Z99+AA99</f>
        <v>151.7</v>
      </c>
      <c r="Y99" s="78">
        <v>48.6</v>
      </c>
      <c r="Z99" s="78">
        <v>49.4</v>
      </c>
      <c r="AA99" s="78">
        <v>53.7</v>
      </c>
      <c r="AB99" s="46">
        <f t="shared" si="18"/>
        <v>8.5</v>
      </c>
      <c r="AC99" s="46">
        <v>0.5</v>
      </c>
      <c r="AD99" s="46">
        <v>7.4</v>
      </c>
      <c r="AE99" s="46">
        <v>0.6</v>
      </c>
      <c r="AF99" s="46">
        <f t="shared" si="19"/>
        <v>12.7</v>
      </c>
      <c r="AG99" s="46">
        <v>3.7</v>
      </c>
      <c r="AH99" s="46">
        <v>4</v>
      </c>
      <c r="AI99" s="46">
        <v>5</v>
      </c>
      <c r="AJ99" s="50">
        <f t="shared" si="20"/>
        <v>300</v>
      </c>
      <c r="AK99" s="5"/>
      <c r="AL99" s="5"/>
      <c r="AM99" s="5">
        <v>300</v>
      </c>
    </row>
    <row r="100" spans="1:39" ht="12.75">
      <c r="A100">
        <v>39</v>
      </c>
      <c r="B100" s="4" t="s">
        <v>92</v>
      </c>
      <c r="C100" s="17" t="s">
        <v>197</v>
      </c>
      <c r="D100" s="5">
        <f t="shared" si="16"/>
        <v>250</v>
      </c>
      <c r="E100" s="5"/>
      <c r="F100" s="5"/>
      <c r="G100" s="5">
        <v>250</v>
      </c>
      <c r="H100" s="46">
        <f t="shared" si="17"/>
        <v>0</v>
      </c>
      <c r="I100" s="46">
        <v>0</v>
      </c>
      <c r="J100" s="46">
        <v>0</v>
      </c>
      <c r="K100" s="46">
        <v>0</v>
      </c>
      <c r="L100" s="80"/>
      <c r="M100" s="80"/>
      <c r="N100" s="80"/>
      <c r="O100" s="80"/>
      <c r="P100" s="46">
        <f t="shared" si="29"/>
        <v>18.2</v>
      </c>
      <c r="Q100" s="46">
        <v>18.2</v>
      </c>
      <c r="R100" s="46">
        <v>0</v>
      </c>
      <c r="S100" s="46">
        <v>0</v>
      </c>
      <c r="T100" s="80"/>
      <c r="U100" s="80"/>
      <c r="V100" s="80"/>
      <c r="W100" s="80"/>
      <c r="X100" s="80"/>
      <c r="Y100" s="80"/>
      <c r="Z100" s="80"/>
      <c r="AA100" s="80"/>
      <c r="AB100" s="46">
        <f t="shared" si="18"/>
        <v>4.4</v>
      </c>
      <c r="AC100" s="46">
        <v>0</v>
      </c>
      <c r="AD100" s="46">
        <v>4.4</v>
      </c>
      <c r="AE100" s="46">
        <v>0</v>
      </c>
      <c r="AF100" s="46">
        <f t="shared" si="19"/>
        <v>0</v>
      </c>
      <c r="AG100" s="46">
        <v>0</v>
      </c>
      <c r="AH100" s="46">
        <v>0</v>
      </c>
      <c r="AI100" s="46">
        <v>0</v>
      </c>
      <c r="AJ100" s="50">
        <f t="shared" si="20"/>
        <v>0</v>
      </c>
      <c r="AK100" s="5"/>
      <c r="AL100" s="5"/>
      <c r="AM100" s="5"/>
    </row>
    <row r="101" spans="2:39" ht="12.75">
      <c r="B101" s="6" t="s">
        <v>58</v>
      </c>
      <c r="C101" s="6"/>
      <c r="D101" s="7">
        <f aca="true" t="shared" si="30" ref="D101:AM101">SUM(D62:D100)</f>
        <v>6700</v>
      </c>
      <c r="E101" s="7">
        <f t="shared" si="30"/>
        <v>2350</v>
      </c>
      <c r="F101" s="7">
        <f t="shared" si="30"/>
        <v>2350</v>
      </c>
      <c r="G101" s="7">
        <f t="shared" si="30"/>
        <v>2000</v>
      </c>
      <c r="H101" s="51">
        <f t="shared" si="30"/>
        <v>2109.250000000001</v>
      </c>
      <c r="I101" s="51">
        <f t="shared" si="30"/>
        <v>441.8000000000001</v>
      </c>
      <c r="J101" s="51">
        <f t="shared" si="30"/>
        <v>702.7</v>
      </c>
      <c r="K101" s="51">
        <f t="shared" si="30"/>
        <v>964.7500000000003</v>
      </c>
      <c r="L101" s="51">
        <f t="shared" si="30"/>
        <v>1423.3</v>
      </c>
      <c r="M101" s="51">
        <f t="shared" si="30"/>
        <v>355.09999999999997</v>
      </c>
      <c r="N101" s="51">
        <f t="shared" si="30"/>
        <v>511.8</v>
      </c>
      <c r="O101" s="51">
        <f t="shared" si="30"/>
        <v>556.4000000000001</v>
      </c>
      <c r="P101" s="51">
        <f t="shared" si="30"/>
        <v>319.75</v>
      </c>
      <c r="Q101" s="51">
        <f t="shared" si="30"/>
        <v>22.75</v>
      </c>
      <c r="R101" s="51">
        <f t="shared" si="30"/>
        <v>0</v>
      </c>
      <c r="S101" s="51">
        <f t="shared" si="30"/>
        <v>297</v>
      </c>
      <c r="T101" s="51">
        <f t="shared" si="30"/>
        <v>693</v>
      </c>
      <c r="U101" s="51">
        <f t="shared" si="30"/>
        <v>643</v>
      </c>
      <c r="V101" s="51">
        <f t="shared" si="30"/>
        <v>50</v>
      </c>
      <c r="W101" s="51">
        <f t="shared" si="30"/>
        <v>0</v>
      </c>
      <c r="X101" s="51">
        <f t="shared" si="30"/>
        <v>2127.1499999999996</v>
      </c>
      <c r="Y101" s="51">
        <f t="shared" si="30"/>
        <v>380.15000000000003</v>
      </c>
      <c r="Z101" s="51">
        <f t="shared" si="30"/>
        <v>837.1</v>
      </c>
      <c r="AA101" s="51">
        <f t="shared" si="30"/>
        <v>909.9000000000001</v>
      </c>
      <c r="AB101" s="51">
        <f>SUM(AB62:AB100)</f>
        <v>1083.95</v>
      </c>
      <c r="AC101" s="51">
        <f>SUM(AC62:AC100)</f>
        <v>155.75</v>
      </c>
      <c r="AD101" s="51">
        <f>SUM(AD62:AD100)</f>
        <v>150.10000000000002</v>
      </c>
      <c r="AE101" s="51">
        <f>SUM(AE62:AE100)</f>
        <v>778.0999999999999</v>
      </c>
      <c r="AF101" s="51">
        <f t="shared" si="30"/>
        <v>292.0999999999999</v>
      </c>
      <c r="AG101" s="51">
        <f t="shared" si="30"/>
        <v>85.10000000000004</v>
      </c>
      <c r="AH101" s="51">
        <f t="shared" si="30"/>
        <v>92</v>
      </c>
      <c r="AI101" s="51">
        <f t="shared" si="30"/>
        <v>115</v>
      </c>
      <c r="AJ101" s="52">
        <f t="shared" si="30"/>
        <v>11000</v>
      </c>
      <c r="AK101" s="8">
        <f t="shared" si="30"/>
        <v>2300</v>
      </c>
      <c r="AL101" s="8">
        <f t="shared" si="30"/>
        <v>3900</v>
      </c>
      <c r="AM101" s="8">
        <f t="shared" si="30"/>
        <v>4800</v>
      </c>
    </row>
    <row r="102" spans="1:39" ht="12.75">
      <c r="A102">
        <v>1</v>
      </c>
      <c r="B102" s="4" t="s">
        <v>94</v>
      </c>
      <c r="C102" s="4" t="s">
        <v>205</v>
      </c>
      <c r="D102" s="5">
        <f aca="true" t="shared" si="31" ref="D102:D114">E102+F102+G102</f>
        <v>200</v>
      </c>
      <c r="E102" s="5"/>
      <c r="F102" s="5"/>
      <c r="G102" s="5">
        <v>200</v>
      </c>
      <c r="H102" s="46">
        <f aca="true" t="shared" si="32" ref="H102:H107">I102+J102+K102</f>
        <v>0</v>
      </c>
      <c r="I102" s="46">
        <v>0</v>
      </c>
      <c r="J102" s="46">
        <v>0</v>
      </c>
      <c r="K102" s="46">
        <v>0</v>
      </c>
      <c r="L102" s="46">
        <f>M102+N102+O102</f>
        <v>4.95</v>
      </c>
      <c r="M102" s="46">
        <v>1.95</v>
      </c>
      <c r="N102" s="46">
        <v>1.5</v>
      </c>
      <c r="O102" s="46">
        <v>1.5</v>
      </c>
      <c r="P102" s="46">
        <f aca="true" t="shared" si="33" ref="P102:P107">Q102+R102+S102</f>
        <v>9.1</v>
      </c>
      <c r="Q102" s="46">
        <v>9.1</v>
      </c>
      <c r="R102" s="46">
        <v>0</v>
      </c>
      <c r="S102" s="46">
        <v>0</v>
      </c>
      <c r="T102" s="46">
        <f>U102+V102+W102</f>
        <v>5</v>
      </c>
      <c r="U102" s="46">
        <v>0</v>
      </c>
      <c r="V102" s="46">
        <v>5</v>
      </c>
      <c r="W102" s="46">
        <v>0</v>
      </c>
      <c r="X102" s="46">
        <f>Y102+Z102+AA102</f>
        <v>38.9</v>
      </c>
      <c r="Y102" s="46">
        <v>11.8</v>
      </c>
      <c r="Z102" s="46">
        <v>13</v>
      </c>
      <c r="AA102" s="46">
        <v>14.1</v>
      </c>
      <c r="AB102" s="46">
        <f aca="true" t="shared" si="34" ref="AB102:AB114">AC102+AD102+AE102</f>
        <v>2</v>
      </c>
      <c r="AC102" s="46">
        <v>0.15</v>
      </c>
      <c r="AD102" s="46">
        <v>0.15</v>
      </c>
      <c r="AE102" s="46">
        <v>1.7</v>
      </c>
      <c r="AF102" s="46">
        <f aca="true" t="shared" si="35" ref="AF102:AF107">AG102+AH102+AI102</f>
        <v>0</v>
      </c>
      <c r="AG102" s="46">
        <v>0</v>
      </c>
      <c r="AH102" s="46">
        <v>0</v>
      </c>
      <c r="AI102" s="46">
        <v>0</v>
      </c>
      <c r="AJ102" s="50">
        <f aca="true" t="shared" si="36" ref="AJ102:AJ114">AK102+AL102+AM102</f>
        <v>0</v>
      </c>
      <c r="AK102" s="5"/>
      <c r="AL102" s="5"/>
      <c r="AM102" s="5"/>
    </row>
    <row r="103" spans="1:39" s="19" customFormat="1" ht="12.75">
      <c r="A103">
        <v>2</v>
      </c>
      <c r="B103" s="4" t="s">
        <v>217</v>
      </c>
      <c r="C103" s="4" t="s">
        <v>206</v>
      </c>
      <c r="D103" s="5">
        <f t="shared" si="31"/>
        <v>850</v>
      </c>
      <c r="E103" s="5">
        <v>850</v>
      </c>
      <c r="F103" s="5"/>
      <c r="G103" s="5"/>
      <c r="H103" s="46">
        <f t="shared" si="32"/>
        <v>13.4</v>
      </c>
      <c r="I103" s="46">
        <v>0</v>
      </c>
      <c r="J103" s="46">
        <v>0</v>
      </c>
      <c r="K103" s="46">
        <v>13.4</v>
      </c>
      <c r="L103" s="78">
        <f>M103+N103+O103</f>
        <v>24.95</v>
      </c>
      <c r="M103" s="78">
        <v>4.75</v>
      </c>
      <c r="N103" s="78">
        <v>9.7</v>
      </c>
      <c r="O103" s="78">
        <v>10.5</v>
      </c>
      <c r="P103" s="46">
        <f t="shared" si="33"/>
        <v>36.4</v>
      </c>
      <c r="Q103" s="46">
        <v>36.4</v>
      </c>
      <c r="R103" s="46">
        <v>0</v>
      </c>
      <c r="S103" s="46">
        <v>0</v>
      </c>
      <c r="T103" s="78">
        <f>U103+V103+W103</f>
        <v>5</v>
      </c>
      <c r="U103" s="78">
        <v>0</v>
      </c>
      <c r="V103" s="78">
        <v>5</v>
      </c>
      <c r="W103" s="78">
        <v>0</v>
      </c>
      <c r="X103" s="78">
        <f>Y103+Z103+AA103</f>
        <v>9.8</v>
      </c>
      <c r="Y103" s="78">
        <v>3</v>
      </c>
      <c r="Z103" s="78">
        <v>3.3</v>
      </c>
      <c r="AA103" s="78">
        <v>3.5</v>
      </c>
      <c r="AB103" s="46">
        <f t="shared" si="34"/>
        <v>36.2</v>
      </c>
      <c r="AC103" s="46">
        <v>1</v>
      </c>
      <c r="AD103" s="46">
        <v>1.1</v>
      </c>
      <c r="AE103" s="46">
        <v>34.1</v>
      </c>
      <c r="AF103" s="46">
        <f t="shared" si="35"/>
        <v>12.7</v>
      </c>
      <c r="AG103" s="46">
        <v>3.7</v>
      </c>
      <c r="AH103" s="46">
        <v>4</v>
      </c>
      <c r="AI103" s="46">
        <v>5</v>
      </c>
      <c r="AJ103" s="50">
        <f t="shared" si="36"/>
        <v>0</v>
      </c>
      <c r="AK103" s="5"/>
      <c r="AL103" s="5"/>
      <c r="AM103" s="5"/>
    </row>
    <row r="104" spans="1:39" ht="12.75">
      <c r="A104">
        <v>3</v>
      </c>
      <c r="B104" s="4" t="s">
        <v>217</v>
      </c>
      <c r="C104" s="4" t="s">
        <v>207</v>
      </c>
      <c r="D104" s="5">
        <f t="shared" si="31"/>
        <v>350</v>
      </c>
      <c r="E104" s="5"/>
      <c r="F104" s="5"/>
      <c r="G104" s="5">
        <v>350</v>
      </c>
      <c r="H104" s="46">
        <f t="shared" si="32"/>
        <v>0</v>
      </c>
      <c r="I104" s="46">
        <v>0</v>
      </c>
      <c r="J104" s="46">
        <v>0</v>
      </c>
      <c r="K104" s="46">
        <v>0</v>
      </c>
      <c r="L104" s="79"/>
      <c r="M104" s="79"/>
      <c r="N104" s="79"/>
      <c r="O104" s="79"/>
      <c r="P104" s="46">
        <f t="shared" si="33"/>
        <v>27.3</v>
      </c>
      <c r="Q104" s="46">
        <v>27.3</v>
      </c>
      <c r="R104" s="46">
        <v>0</v>
      </c>
      <c r="S104" s="46">
        <v>0</v>
      </c>
      <c r="T104" s="79"/>
      <c r="U104" s="79"/>
      <c r="V104" s="79"/>
      <c r="W104" s="79"/>
      <c r="X104" s="79"/>
      <c r="Y104" s="79"/>
      <c r="Z104" s="79"/>
      <c r="AA104" s="79"/>
      <c r="AB104" s="46">
        <f t="shared" si="34"/>
        <v>17.7</v>
      </c>
      <c r="AC104" s="46">
        <v>0</v>
      </c>
      <c r="AD104" s="46">
        <v>0</v>
      </c>
      <c r="AE104" s="46">
        <v>17.7</v>
      </c>
      <c r="AF104" s="46">
        <f t="shared" si="35"/>
        <v>12.7</v>
      </c>
      <c r="AG104" s="46">
        <v>3.7</v>
      </c>
      <c r="AH104" s="46">
        <v>4</v>
      </c>
      <c r="AI104" s="46">
        <v>5</v>
      </c>
      <c r="AJ104" s="50">
        <f t="shared" si="36"/>
        <v>400</v>
      </c>
      <c r="AK104" s="5"/>
      <c r="AL104" s="5">
        <v>400</v>
      </c>
      <c r="AM104" s="5"/>
    </row>
    <row r="105" spans="1:39" s="19" customFormat="1" ht="12.75">
      <c r="A105" s="19">
        <v>4</v>
      </c>
      <c r="B105" s="4" t="s">
        <v>95</v>
      </c>
      <c r="C105" s="4" t="s">
        <v>215</v>
      </c>
      <c r="D105" s="5">
        <f t="shared" si="31"/>
        <v>350</v>
      </c>
      <c r="E105" s="5"/>
      <c r="F105" s="5">
        <v>350</v>
      </c>
      <c r="G105" s="5"/>
      <c r="H105" s="46">
        <f t="shared" si="32"/>
        <v>0</v>
      </c>
      <c r="I105" s="46">
        <v>0</v>
      </c>
      <c r="J105" s="46">
        <v>0</v>
      </c>
      <c r="K105" s="46">
        <v>0</v>
      </c>
      <c r="L105" s="79"/>
      <c r="M105" s="79"/>
      <c r="N105" s="79"/>
      <c r="O105" s="79"/>
      <c r="P105" s="46">
        <f t="shared" si="33"/>
        <v>0</v>
      </c>
      <c r="Q105" s="46">
        <v>0</v>
      </c>
      <c r="R105" s="46">
        <v>0</v>
      </c>
      <c r="S105" s="46">
        <v>0</v>
      </c>
      <c r="T105" s="79"/>
      <c r="U105" s="79"/>
      <c r="V105" s="79"/>
      <c r="W105" s="79"/>
      <c r="X105" s="79"/>
      <c r="Y105" s="79"/>
      <c r="Z105" s="79"/>
      <c r="AA105" s="79"/>
      <c r="AB105" s="46">
        <f t="shared" si="34"/>
        <v>30.5</v>
      </c>
      <c r="AC105" s="46">
        <v>27.8</v>
      </c>
      <c r="AD105" s="46">
        <v>1.3</v>
      </c>
      <c r="AE105" s="46">
        <v>1.4</v>
      </c>
      <c r="AF105" s="46">
        <f t="shared" si="35"/>
        <v>12.7</v>
      </c>
      <c r="AG105" s="46">
        <v>3.7</v>
      </c>
      <c r="AH105" s="46">
        <v>4</v>
      </c>
      <c r="AI105" s="46">
        <v>5</v>
      </c>
      <c r="AJ105" s="50">
        <f t="shared" si="36"/>
        <v>300</v>
      </c>
      <c r="AK105" s="5"/>
      <c r="AL105" s="5"/>
      <c r="AM105" s="5">
        <v>300</v>
      </c>
    </row>
    <row r="106" spans="1:39" s="19" customFormat="1" ht="12.75">
      <c r="A106" s="19">
        <v>5</v>
      </c>
      <c r="B106" s="4" t="s">
        <v>217</v>
      </c>
      <c r="C106" s="4" t="s">
        <v>216</v>
      </c>
      <c r="D106" s="5">
        <f t="shared" si="31"/>
        <v>350</v>
      </c>
      <c r="E106" s="5"/>
      <c r="F106" s="5"/>
      <c r="G106" s="5">
        <v>350</v>
      </c>
      <c r="H106" s="46">
        <f t="shared" si="32"/>
        <v>0</v>
      </c>
      <c r="I106" s="46">
        <v>0</v>
      </c>
      <c r="J106" s="46">
        <v>0</v>
      </c>
      <c r="K106" s="46">
        <v>0</v>
      </c>
      <c r="L106" s="80"/>
      <c r="M106" s="80"/>
      <c r="N106" s="80"/>
      <c r="O106" s="80"/>
      <c r="P106" s="46">
        <f t="shared" si="33"/>
        <v>31.85</v>
      </c>
      <c r="Q106" s="46">
        <v>31.85</v>
      </c>
      <c r="R106" s="46">
        <v>0</v>
      </c>
      <c r="S106" s="46">
        <v>0</v>
      </c>
      <c r="T106" s="80"/>
      <c r="U106" s="80"/>
      <c r="V106" s="80"/>
      <c r="W106" s="80"/>
      <c r="X106" s="80"/>
      <c r="Y106" s="80"/>
      <c r="Z106" s="80"/>
      <c r="AA106" s="80"/>
      <c r="AB106" s="46">
        <f t="shared" si="34"/>
        <v>30.5</v>
      </c>
      <c r="AC106" s="46">
        <v>27.8</v>
      </c>
      <c r="AD106" s="46">
        <v>1.3</v>
      </c>
      <c r="AE106" s="46">
        <v>1.4</v>
      </c>
      <c r="AF106" s="46">
        <f t="shared" si="35"/>
        <v>12.7</v>
      </c>
      <c r="AG106" s="46">
        <v>3.7</v>
      </c>
      <c r="AH106" s="46">
        <v>4</v>
      </c>
      <c r="AI106" s="46">
        <v>5</v>
      </c>
      <c r="AJ106" s="50">
        <f t="shared" si="36"/>
        <v>400</v>
      </c>
      <c r="AK106" s="5"/>
      <c r="AL106" s="5"/>
      <c r="AM106" s="5">
        <v>400</v>
      </c>
    </row>
    <row r="107" spans="1:39" s="19" customFormat="1" ht="12.75">
      <c r="A107" s="19">
        <v>6</v>
      </c>
      <c r="B107" s="4" t="s">
        <v>218</v>
      </c>
      <c r="C107" s="4" t="s">
        <v>208</v>
      </c>
      <c r="D107" s="5">
        <f t="shared" si="31"/>
        <v>350</v>
      </c>
      <c r="E107" s="5"/>
      <c r="F107" s="5">
        <v>350</v>
      </c>
      <c r="G107" s="5"/>
      <c r="H107" s="46">
        <f t="shared" si="32"/>
        <v>0</v>
      </c>
      <c r="I107" s="46">
        <v>0</v>
      </c>
      <c r="J107" s="46">
        <v>0</v>
      </c>
      <c r="K107" s="46">
        <v>0</v>
      </c>
      <c r="L107" s="78">
        <f>M107+N107+O107</f>
        <v>22.05</v>
      </c>
      <c r="M107" s="78">
        <v>3.45</v>
      </c>
      <c r="N107" s="78">
        <v>8.9</v>
      </c>
      <c r="O107" s="78">
        <v>9.7</v>
      </c>
      <c r="P107" s="46">
        <f t="shared" si="33"/>
        <v>4.55</v>
      </c>
      <c r="Q107" s="46">
        <v>4.55</v>
      </c>
      <c r="R107" s="46">
        <v>0</v>
      </c>
      <c r="S107" s="46">
        <v>0</v>
      </c>
      <c r="T107" s="78">
        <f>U107+V107+W107</f>
        <v>15.1</v>
      </c>
      <c r="U107" s="78">
        <v>10.1</v>
      </c>
      <c r="V107" s="78">
        <v>5</v>
      </c>
      <c r="W107" s="78">
        <v>0</v>
      </c>
      <c r="X107" s="78">
        <f>Y107+Z107+AA107</f>
        <v>63.7</v>
      </c>
      <c r="Y107" s="78">
        <v>19.3</v>
      </c>
      <c r="Z107" s="78">
        <v>21.3</v>
      </c>
      <c r="AA107" s="78">
        <v>23.1</v>
      </c>
      <c r="AB107" s="46">
        <f t="shared" si="34"/>
        <v>16.9</v>
      </c>
      <c r="AC107" s="46">
        <v>0.8</v>
      </c>
      <c r="AD107" s="46">
        <v>0.9</v>
      </c>
      <c r="AE107" s="46">
        <v>15.2</v>
      </c>
      <c r="AF107" s="46">
        <f t="shared" si="35"/>
        <v>0</v>
      </c>
      <c r="AG107" s="46">
        <v>0</v>
      </c>
      <c r="AH107" s="46">
        <v>0</v>
      </c>
      <c r="AI107" s="46">
        <v>0</v>
      </c>
      <c r="AJ107" s="50">
        <f t="shared" si="36"/>
        <v>0</v>
      </c>
      <c r="AK107" s="5"/>
      <c r="AL107" s="5"/>
      <c r="AM107" s="5"/>
    </row>
    <row r="108" spans="1:39" s="19" customFormat="1" ht="12.75">
      <c r="A108" s="19">
        <v>7</v>
      </c>
      <c r="B108" s="4" t="s">
        <v>96</v>
      </c>
      <c r="C108" s="4" t="s">
        <v>209</v>
      </c>
      <c r="D108" s="5">
        <f>E108+F108+G108</f>
        <v>350</v>
      </c>
      <c r="E108" s="5"/>
      <c r="F108" s="5">
        <v>350</v>
      </c>
      <c r="G108" s="5"/>
      <c r="H108" s="46">
        <f aca="true" t="shared" si="37" ref="H108:H114">I108+J108+K108</f>
        <v>0</v>
      </c>
      <c r="I108" s="46">
        <v>0</v>
      </c>
      <c r="J108" s="46">
        <v>0</v>
      </c>
      <c r="K108" s="46">
        <v>0</v>
      </c>
      <c r="L108" s="79"/>
      <c r="M108" s="79"/>
      <c r="N108" s="79"/>
      <c r="O108" s="79"/>
      <c r="P108" s="46">
        <f aca="true" t="shared" si="38" ref="P108:P114">Q108+R108+S108</f>
        <v>4.55</v>
      </c>
      <c r="Q108" s="46">
        <v>4.55</v>
      </c>
      <c r="R108" s="46">
        <v>0</v>
      </c>
      <c r="S108" s="46">
        <v>0</v>
      </c>
      <c r="T108" s="79"/>
      <c r="U108" s="79"/>
      <c r="V108" s="79"/>
      <c r="W108" s="79"/>
      <c r="X108" s="79"/>
      <c r="Y108" s="79"/>
      <c r="Z108" s="79"/>
      <c r="AA108" s="79"/>
      <c r="AB108" s="46">
        <f t="shared" si="34"/>
        <v>18.55</v>
      </c>
      <c r="AC108" s="46">
        <v>0.25</v>
      </c>
      <c r="AD108" s="46">
        <v>0.3</v>
      </c>
      <c r="AE108" s="46">
        <v>18</v>
      </c>
      <c r="AF108" s="46">
        <f aca="true" t="shared" si="39" ref="AF108:AF114">AG108+AH108+AI108</f>
        <v>0</v>
      </c>
      <c r="AG108" s="46">
        <v>0</v>
      </c>
      <c r="AH108" s="46">
        <v>0</v>
      </c>
      <c r="AI108" s="46">
        <v>0</v>
      </c>
      <c r="AJ108" s="50">
        <f>AK108+AL108+AM108</f>
        <v>0</v>
      </c>
      <c r="AK108" s="5"/>
      <c r="AL108" s="5"/>
      <c r="AM108" s="5"/>
    </row>
    <row r="109" spans="1:39" s="19" customFormat="1" ht="12.75">
      <c r="A109" s="19">
        <v>8</v>
      </c>
      <c r="B109" s="4" t="s">
        <v>96</v>
      </c>
      <c r="C109" s="4" t="s">
        <v>219</v>
      </c>
      <c r="D109" s="5">
        <f>E109+F109+G109</f>
        <v>350</v>
      </c>
      <c r="E109" s="5"/>
      <c r="F109" s="5"/>
      <c r="G109" s="5">
        <v>350</v>
      </c>
      <c r="H109" s="46">
        <f t="shared" si="37"/>
        <v>0</v>
      </c>
      <c r="I109" s="46">
        <v>0</v>
      </c>
      <c r="J109" s="46">
        <v>0</v>
      </c>
      <c r="K109" s="46">
        <v>0</v>
      </c>
      <c r="L109" s="80"/>
      <c r="M109" s="80"/>
      <c r="N109" s="80"/>
      <c r="O109" s="80"/>
      <c r="P109" s="46">
        <f t="shared" si="38"/>
        <v>4.55</v>
      </c>
      <c r="Q109" s="46">
        <v>4.55</v>
      </c>
      <c r="R109" s="46">
        <v>0</v>
      </c>
      <c r="S109" s="46">
        <v>0</v>
      </c>
      <c r="T109" s="80"/>
      <c r="U109" s="80"/>
      <c r="V109" s="80"/>
      <c r="W109" s="80"/>
      <c r="X109" s="80"/>
      <c r="Y109" s="80"/>
      <c r="Z109" s="80"/>
      <c r="AA109" s="80"/>
      <c r="AB109" s="46">
        <f t="shared" si="34"/>
        <v>0</v>
      </c>
      <c r="AC109" s="46">
        <v>0</v>
      </c>
      <c r="AD109" s="46">
        <v>0</v>
      </c>
      <c r="AE109" s="46">
        <v>0</v>
      </c>
      <c r="AF109" s="46">
        <f t="shared" si="39"/>
        <v>12.7</v>
      </c>
      <c r="AG109" s="46">
        <v>3.7</v>
      </c>
      <c r="AH109" s="46">
        <v>4</v>
      </c>
      <c r="AI109" s="46">
        <v>5</v>
      </c>
      <c r="AJ109" s="50">
        <f>AK109+AL109+AM109</f>
        <v>150</v>
      </c>
      <c r="AK109" s="5"/>
      <c r="AL109" s="5"/>
      <c r="AM109" s="5">
        <v>150</v>
      </c>
    </row>
    <row r="110" spans="1:39" s="19" customFormat="1" ht="12.75">
      <c r="A110" s="19">
        <v>9</v>
      </c>
      <c r="B110" s="4" t="s">
        <v>220</v>
      </c>
      <c r="C110" s="4" t="s">
        <v>221</v>
      </c>
      <c r="D110" s="5">
        <f>E110+F110+G110</f>
        <v>350</v>
      </c>
      <c r="E110" s="5"/>
      <c r="F110" s="5">
        <v>350</v>
      </c>
      <c r="G110" s="5"/>
      <c r="H110" s="46">
        <f t="shared" si="37"/>
        <v>0</v>
      </c>
      <c r="I110" s="46">
        <v>0</v>
      </c>
      <c r="J110" s="46">
        <v>0</v>
      </c>
      <c r="K110" s="46">
        <v>0</v>
      </c>
      <c r="L110" s="46">
        <f>M110+N110+O110</f>
        <v>31.299999999999997</v>
      </c>
      <c r="M110" s="46">
        <v>9.4</v>
      </c>
      <c r="N110" s="46">
        <v>10.5</v>
      </c>
      <c r="O110" s="46">
        <v>11.4</v>
      </c>
      <c r="P110" s="46">
        <f t="shared" si="38"/>
        <v>31.85</v>
      </c>
      <c r="Q110" s="46">
        <v>31.85</v>
      </c>
      <c r="R110" s="46">
        <v>0</v>
      </c>
      <c r="S110" s="46">
        <v>0</v>
      </c>
      <c r="T110" s="46">
        <f>U110+V110+W110</f>
        <v>5</v>
      </c>
      <c r="U110" s="46">
        <v>0</v>
      </c>
      <c r="V110" s="46">
        <v>5</v>
      </c>
      <c r="W110" s="46">
        <v>0</v>
      </c>
      <c r="X110" s="46">
        <f>Y110+Z110+AA110</f>
        <v>11.5</v>
      </c>
      <c r="Y110" s="46">
        <v>3.5</v>
      </c>
      <c r="Z110" s="46">
        <v>3.8</v>
      </c>
      <c r="AA110" s="46">
        <v>4.2</v>
      </c>
      <c r="AB110" s="46">
        <f t="shared" si="34"/>
        <v>27.8</v>
      </c>
      <c r="AC110" s="46">
        <v>27.8</v>
      </c>
      <c r="AD110" s="46">
        <v>0</v>
      </c>
      <c r="AE110" s="46">
        <v>0</v>
      </c>
      <c r="AF110" s="46">
        <f t="shared" si="39"/>
        <v>12.7</v>
      </c>
      <c r="AG110" s="46">
        <v>3.7</v>
      </c>
      <c r="AH110" s="46">
        <v>4</v>
      </c>
      <c r="AI110" s="46">
        <v>5</v>
      </c>
      <c r="AJ110" s="50">
        <f>AK110+AL110+AM110</f>
        <v>400</v>
      </c>
      <c r="AK110" s="5"/>
      <c r="AL110" s="5"/>
      <c r="AM110" s="5">
        <v>400</v>
      </c>
    </row>
    <row r="111" spans="1:39" ht="12.75">
      <c r="A111">
        <v>10</v>
      </c>
      <c r="B111" s="4" t="s">
        <v>97</v>
      </c>
      <c r="C111" s="4" t="s">
        <v>210</v>
      </c>
      <c r="D111" s="5">
        <f t="shared" si="31"/>
        <v>350</v>
      </c>
      <c r="E111" s="5"/>
      <c r="F111" s="5"/>
      <c r="G111" s="5">
        <v>350</v>
      </c>
      <c r="H111" s="46">
        <f t="shared" si="37"/>
        <v>0</v>
      </c>
      <c r="I111" s="46">
        <v>0</v>
      </c>
      <c r="J111" s="46">
        <v>0</v>
      </c>
      <c r="K111" s="46">
        <v>0</v>
      </c>
      <c r="L111" s="46">
        <f>M111+N111+O111</f>
        <v>30.5</v>
      </c>
      <c r="M111" s="46">
        <v>13.8</v>
      </c>
      <c r="N111" s="46">
        <v>8</v>
      </c>
      <c r="O111" s="46">
        <v>8.7</v>
      </c>
      <c r="P111" s="46">
        <f t="shared" si="38"/>
        <v>27.3</v>
      </c>
      <c r="Q111" s="46">
        <v>27.3</v>
      </c>
      <c r="R111" s="46">
        <v>0</v>
      </c>
      <c r="S111" s="46">
        <v>0</v>
      </c>
      <c r="T111" s="46">
        <f>U111+V111+W111</f>
        <v>14.8</v>
      </c>
      <c r="U111" s="46">
        <v>9.8</v>
      </c>
      <c r="V111" s="46">
        <v>5</v>
      </c>
      <c r="W111" s="46">
        <v>0</v>
      </c>
      <c r="X111" s="46">
        <f>Y111+Z111+AA111</f>
        <v>15.4</v>
      </c>
      <c r="Y111" s="46">
        <v>4.7</v>
      </c>
      <c r="Z111" s="46">
        <v>5.1</v>
      </c>
      <c r="AA111" s="46">
        <v>5.6</v>
      </c>
      <c r="AB111" s="46">
        <f t="shared" si="34"/>
        <v>18.000000000000004</v>
      </c>
      <c r="AC111" s="46">
        <v>17.8</v>
      </c>
      <c r="AD111" s="46">
        <v>0.1</v>
      </c>
      <c r="AE111" s="46">
        <v>0.1</v>
      </c>
      <c r="AF111" s="46">
        <f t="shared" si="39"/>
        <v>12.7</v>
      </c>
      <c r="AG111" s="46">
        <v>3.7</v>
      </c>
      <c r="AH111" s="46">
        <v>4</v>
      </c>
      <c r="AI111" s="46">
        <v>5</v>
      </c>
      <c r="AJ111" s="50">
        <f t="shared" si="36"/>
        <v>400</v>
      </c>
      <c r="AK111" s="5"/>
      <c r="AL111" s="5">
        <v>400</v>
      </c>
      <c r="AM111" s="5"/>
    </row>
    <row r="112" spans="1:39" ht="12.75">
      <c r="A112">
        <v>11</v>
      </c>
      <c r="B112" s="4" t="s">
        <v>98</v>
      </c>
      <c r="C112" s="4" t="s">
        <v>211</v>
      </c>
      <c r="D112" s="5">
        <f t="shared" si="31"/>
        <v>300</v>
      </c>
      <c r="E112" s="5"/>
      <c r="F112" s="5"/>
      <c r="G112" s="5">
        <v>300</v>
      </c>
      <c r="H112" s="46">
        <f t="shared" si="37"/>
        <v>0</v>
      </c>
      <c r="I112" s="46">
        <v>0</v>
      </c>
      <c r="J112" s="46">
        <v>0</v>
      </c>
      <c r="K112" s="46">
        <v>0</v>
      </c>
      <c r="L112" s="46">
        <f>M112+N112+O112</f>
        <v>15.05</v>
      </c>
      <c r="M112" s="46">
        <v>6.05</v>
      </c>
      <c r="N112" s="46">
        <v>4.3</v>
      </c>
      <c r="O112" s="46">
        <v>4.7</v>
      </c>
      <c r="P112" s="46">
        <f t="shared" si="38"/>
        <v>0</v>
      </c>
      <c r="Q112" s="46">
        <v>0</v>
      </c>
      <c r="R112" s="46">
        <v>0</v>
      </c>
      <c r="S112" s="46">
        <v>0</v>
      </c>
      <c r="T112" s="46">
        <f>U112+V112+W112</f>
        <v>5</v>
      </c>
      <c r="U112" s="46">
        <v>0</v>
      </c>
      <c r="V112" s="46">
        <v>5</v>
      </c>
      <c r="W112" s="46">
        <v>0</v>
      </c>
      <c r="X112" s="46">
        <f>Y112+Z112+AA112</f>
        <v>0</v>
      </c>
      <c r="Y112" s="46">
        <v>0</v>
      </c>
      <c r="Z112" s="46">
        <v>0</v>
      </c>
      <c r="AA112" s="46">
        <v>0</v>
      </c>
      <c r="AB112" s="46">
        <f t="shared" si="34"/>
        <v>3.5</v>
      </c>
      <c r="AC112" s="46">
        <v>0</v>
      </c>
      <c r="AD112" s="46">
        <v>0</v>
      </c>
      <c r="AE112" s="46">
        <v>3.5</v>
      </c>
      <c r="AF112" s="46">
        <f t="shared" si="39"/>
        <v>12.7</v>
      </c>
      <c r="AG112" s="46">
        <v>3.7</v>
      </c>
      <c r="AH112" s="46">
        <v>4</v>
      </c>
      <c r="AI112" s="46">
        <v>5</v>
      </c>
      <c r="AJ112" s="50">
        <f t="shared" si="36"/>
        <v>250</v>
      </c>
      <c r="AK112" s="5"/>
      <c r="AL112" s="5">
        <v>250</v>
      </c>
      <c r="AM112" s="5"/>
    </row>
    <row r="113" spans="1:39" ht="12.75">
      <c r="A113">
        <v>12</v>
      </c>
      <c r="B113" s="4" t="s">
        <v>99</v>
      </c>
      <c r="C113" s="4" t="s">
        <v>212</v>
      </c>
      <c r="D113" s="5">
        <f t="shared" si="31"/>
        <v>300</v>
      </c>
      <c r="E113" s="5"/>
      <c r="F113" s="5">
        <v>300</v>
      </c>
      <c r="G113" s="5"/>
      <c r="H113" s="46">
        <f t="shared" si="37"/>
        <v>0</v>
      </c>
      <c r="I113" s="46">
        <v>0</v>
      </c>
      <c r="J113" s="46">
        <v>0</v>
      </c>
      <c r="K113" s="46">
        <v>0</v>
      </c>
      <c r="L113" s="78">
        <f>M113+N113+O113</f>
        <v>17.2</v>
      </c>
      <c r="M113" s="78">
        <v>6.2</v>
      </c>
      <c r="N113" s="78">
        <v>5.3</v>
      </c>
      <c r="O113" s="78">
        <v>5.7</v>
      </c>
      <c r="P113" s="46">
        <f t="shared" si="38"/>
        <v>0</v>
      </c>
      <c r="Q113" s="46">
        <v>0</v>
      </c>
      <c r="R113" s="46">
        <v>0</v>
      </c>
      <c r="S113" s="46">
        <v>0</v>
      </c>
      <c r="T113" s="78">
        <f>U113+V113+W113</f>
        <v>5</v>
      </c>
      <c r="U113" s="78">
        <v>0</v>
      </c>
      <c r="V113" s="78">
        <v>5</v>
      </c>
      <c r="W113" s="78">
        <v>0</v>
      </c>
      <c r="X113" s="78">
        <f>Y113+Z113+AA113</f>
        <v>41.25</v>
      </c>
      <c r="Y113" s="78">
        <v>1.85</v>
      </c>
      <c r="Z113" s="78">
        <v>18.9</v>
      </c>
      <c r="AA113" s="78">
        <v>20.5</v>
      </c>
      <c r="AB113" s="46">
        <f t="shared" si="34"/>
        <v>7.1</v>
      </c>
      <c r="AC113" s="46">
        <v>0</v>
      </c>
      <c r="AD113" s="46">
        <v>0</v>
      </c>
      <c r="AE113" s="46">
        <v>7.1</v>
      </c>
      <c r="AF113" s="46">
        <f t="shared" si="39"/>
        <v>12.7</v>
      </c>
      <c r="AG113" s="46">
        <v>3.7</v>
      </c>
      <c r="AH113" s="46">
        <v>4</v>
      </c>
      <c r="AI113" s="46">
        <v>5</v>
      </c>
      <c r="AJ113" s="50">
        <f t="shared" si="36"/>
        <v>250</v>
      </c>
      <c r="AK113" s="5"/>
      <c r="AL113" s="5">
        <v>250</v>
      </c>
      <c r="AM113" s="5"/>
    </row>
    <row r="114" spans="1:39" ht="12.75">
      <c r="A114">
        <v>13</v>
      </c>
      <c r="B114" s="4" t="s">
        <v>109</v>
      </c>
      <c r="C114" s="4" t="s">
        <v>201</v>
      </c>
      <c r="D114" s="5">
        <f t="shared" si="31"/>
        <v>200</v>
      </c>
      <c r="E114" s="5"/>
      <c r="F114" s="5">
        <v>200</v>
      </c>
      <c r="G114" s="5"/>
      <c r="H114" s="46">
        <f t="shared" si="37"/>
        <v>0</v>
      </c>
      <c r="I114" s="46">
        <v>0</v>
      </c>
      <c r="J114" s="46">
        <v>0</v>
      </c>
      <c r="K114" s="46">
        <v>0</v>
      </c>
      <c r="L114" s="80"/>
      <c r="M114" s="87"/>
      <c r="N114" s="87"/>
      <c r="O114" s="87"/>
      <c r="P114" s="46">
        <f t="shared" si="38"/>
        <v>0</v>
      </c>
      <c r="Q114" s="46">
        <v>0</v>
      </c>
      <c r="R114" s="46">
        <v>0</v>
      </c>
      <c r="S114" s="46">
        <v>0</v>
      </c>
      <c r="T114" s="80"/>
      <c r="U114" s="87"/>
      <c r="V114" s="87"/>
      <c r="W114" s="87"/>
      <c r="X114" s="80"/>
      <c r="Y114" s="87"/>
      <c r="Z114" s="87"/>
      <c r="AA114" s="87"/>
      <c r="AB114" s="46">
        <f t="shared" si="34"/>
        <v>1.8</v>
      </c>
      <c r="AC114" s="46">
        <v>0</v>
      </c>
      <c r="AD114" s="46">
        <v>0</v>
      </c>
      <c r="AE114" s="46">
        <v>1.8</v>
      </c>
      <c r="AF114" s="46">
        <f t="shared" si="39"/>
        <v>12.7</v>
      </c>
      <c r="AG114" s="46">
        <v>3.7</v>
      </c>
      <c r="AH114" s="46">
        <v>4</v>
      </c>
      <c r="AI114" s="46">
        <v>5</v>
      </c>
      <c r="AJ114" s="50">
        <f t="shared" si="36"/>
        <v>0</v>
      </c>
      <c r="AK114" s="5"/>
      <c r="AL114" s="5"/>
      <c r="AM114" s="5"/>
    </row>
    <row r="115" spans="2:39" ht="12.75">
      <c r="B115" s="6" t="s">
        <v>58</v>
      </c>
      <c r="C115" s="6"/>
      <c r="D115" s="7">
        <f aca="true" t="shared" si="40" ref="D115:AM115">SUM(D102:D114)</f>
        <v>4650</v>
      </c>
      <c r="E115" s="7">
        <f t="shared" si="40"/>
        <v>850</v>
      </c>
      <c r="F115" s="7">
        <f t="shared" si="40"/>
        <v>1900</v>
      </c>
      <c r="G115" s="7">
        <f t="shared" si="40"/>
        <v>1900</v>
      </c>
      <c r="H115" s="51">
        <f t="shared" si="40"/>
        <v>13.4</v>
      </c>
      <c r="I115" s="51">
        <f t="shared" si="40"/>
        <v>0</v>
      </c>
      <c r="J115" s="51">
        <f t="shared" si="40"/>
        <v>0</v>
      </c>
      <c r="K115" s="51">
        <f t="shared" si="40"/>
        <v>13.4</v>
      </c>
      <c r="L115" s="51">
        <f t="shared" si="40"/>
        <v>146</v>
      </c>
      <c r="M115" s="51">
        <f t="shared" si="40"/>
        <v>45.6</v>
      </c>
      <c r="N115" s="51">
        <f t="shared" si="40"/>
        <v>48.199999999999996</v>
      </c>
      <c r="O115" s="51">
        <f t="shared" si="40"/>
        <v>52.2</v>
      </c>
      <c r="P115" s="51">
        <f t="shared" si="40"/>
        <v>177.45000000000002</v>
      </c>
      <c r="Q115" s="51">
        <f t="shared" si="40"/>
        <v>177.45000000000002</v>
      </c>
      <c r="R115" s="51">
        <f t="shared" si="40"/>
        <v>0</v>
      </c>
      <c r="S115" s="51">
        <f t="shared" si="40"/>
        <v>0</v>
      </c>
      <c r="T115" s="51">
        <f>SUM(T102:T114)</f>
        <v>54.900000000000006</v>
      </c>
      <c r="U115" s="51">
        <f t="shared" si="40"/>
        <v>19.9</v>
      </c>
      <c r="V115" s="51">
        <f t="shared" si="40"/>
        <v>35</v>
      </c>
      <c r="W115" s="51">
        <f t="shared" si="40"/>
        <v>0</v>
      </c>
      <c r="X115" s="51">
        <f t="shared" si="40"/>
        <v>180.55</v>
      </c>
      <c r="Y115" s="51">
        <f t="shared" si="40"/>
        <v>44.150000000000006</v>
      </c>
      <c r="Z115" s="51">
        <f t="shared" si="40"/>
        <v>65.4</v>
      </c>
      <c r="AA115" s="51">
        <f t="shared" si="40"/>
        <v>71</v>
      </c>
      <c r="AB115" s="51">
        <f>SUM(AB102:AB114)</f>
        <v>210.55000000000004</v>
      </c>
      <c r="AC115" s="51">
        <f>SUM(AC102:AC114)</f>
        <v>103.39999999999999</v>
      </c>
      <c r="AD115" s="51">
        <f>SUM(AD102:AD114)</f>
        <v>5.1499999999999995</v>
      </c>
      <c r="AE115" s="51">
        <f>SUM(AE102:AE114)</f>
        <v>101.99999999999999</v>
      </c>
      <c r="AF115" s="51">
        <f t="shared" si="40"/>
        <v>127.00000000000001</v>
      </c>
      <c r="AG115" s="51">
        <f t="shared" si="40"/>
        <v>37</v>
      </c>
      <c r="AH115" s="51">
        <f t="shared" si="40"/>
        <v>40</v>
      </c>
      <c r="AI115" s="51">
        <f t="shared" si="40"/>
        <v>50</v>
      </c>
      <c r="AJ115" s="52">
        <f t="shared" si="40"/>
        <v>2550</v>
      </c>
      <c r="AK115" s="8">
        <f t="shared" si="40"/>
        <v>0</v>
      </c>
      <c r="AL115" s="8">
        <f t="shared" si="40"/>
        <v>1300</v>
      </c>
      <c r="AM115" s="8">
        <f t="shared" si="40"/>
        <v>1250</v>
      </c>
    </row>
    <row r="116" spans="2:39" s="9" customFormat="1" ht="12.75">
      <c r="B116" s="4" t="s">
        <v>108</v>
      </c>
      <c r="C116" s="4" t="s">
        <v>213</v>
      </c>
      <c r="D116" s="1">
        <f>E116+F116+G116</f>
        <v>250</v>
      </c>
      <c r="E116" s="1"/>
      <c r="F116" s="1"/>
      <c r="G116" s="1">
        <v>250</v>
      </c>
      <c r="H116" s="46">
        <f>I116+J116+K116</f>
        <v>0</v>
      </c>
      <c r="I116" s="46">
        <v>0</v>
      </c>
      <c r="J116" s="46">
        <v>0</v>
      </c>
      <c r="K116" s="46">
        <v>0</v>
      </c>
      <c r="L116" s="46">
        <f>M116+N116+O116</f>
        <v>21.5</v>
      </c>
      <c r="M116" s="46">
        <v>6</v>
      </c>
      <c r="N116" s="46">
        <v>7.4</v>
      </c>
      <c r="O116" s="46">
        <v>8.1</v>
      </c>
      <c r="P116" s="46">
        <f>Q116+R116+S116</f>
        <v>4.55</v>
      </c>
      <c r="Q116" s="46">
        <v>4.55</v>
      </c>
      <c r="R116" s="46">
        <v>0</v>
      </c>
      <c r="S116" s="46">
        <v>0</v>
      </c>
      <c r="T116" s="46">
        <f>U116+V116+W116</f>
        <v>5</v>
      </c>
      <c r="U116" s="46">
        <v>5</v>
      </c>
      <c r="V116" s="46">
        <v>0</v>
      </c>
      <c r="W116" s="46">
        <v>0</v>
      </c>
      <c r="X116" s="46">
        <f>Y116+Z116+AA116</f>
        <v>99.8</v>
      </c>
      <c r="Y116" s="46">
        <v>29</v>
      </c>
      <c r="Z116" s="46">
        <v>33.9</v>
      </c>
      <c r="AA116" s="46">
        <v>36.9</v>
      </c>
      <c r="AB116" s="46">
        <f>AC116+AD116+AE116</f>
        <v>5.3</v>
      </c>
      <c r="AC116" s="46">
        <v>0</v>
      </c>
      <c r="AD116" s="46">
        <v>0</v>
      </c>
      <c r="AE116" s="46">
        <v>5.3</v>
      </c>
      <c r="AF116" s="46">
        <f>AG116+AH116+AI116</f>
        <v>12.7</v>
      </c>
      <c r="AG116" s="46">
        <v>3.7</v>
      </c>
      <c r="AH116" s="46">
        <v>4</v>
      </c>
      <c r="AI116" s="46">
        <v>5</v>
      </c>
      <c r="AJ116" s="50">
        <f>AK116+AL116+AM116</f>
        <v>100</v>
      </c>
      <c r="AK116" s="5"/>
      <c r="AL116" s="5">
        <v>100</v>
      </c>
      <c r="AM116" s="5"/>
    </row>
    <row r="117" spans="2:39" ht="12.75">
      <c r="B117" s="6" t="s">
        <v>59</v>
      </c>
      <c r="C117" s="6"/>
      <c r="D117" s="7" t="e">
        <f aca="true" t="shared" si="41" ref="D117:AM117">D116+D115+D101+D61</f>
        <v>#VALUE!</v>
      </c>
      <c r="E117" s="7">
        <f t="shared" si="41"/>
        <v>6660</v>
      </c>
      <c r="F117" s="7">
        <f t="shared" si="41"/>
        <v>8500</v>
      </c>
      <c r="G117" s="7">
        <f t="shared" si="41"/>
        <v>9000</v>
      </c>
      <c r="H117" s="51">
        <f t="shared" si="41"/>
        <v>2944.500000000001</v>
      </c>
      <c r="I117" s="51">
        <f t="shared" si="41"/>
        <v>587.3500000000001</v>
      </c>
      <c r="J117" s="51">
        <f t="shared" si="41"/>
        <v>956.7</v>
      </c>
      <c r="K117" s="51">
        <f t="shared" si="41"/>
        <v>1400.4500000000003</v>
      </c>
      <c r="L117" s="51">
        <f t="shared" si="41"/>
        <v>2731.75</v>
      </c>
      <c r="M117" s="51">
        <f t="shared" si="41"/>
        <v>728.95</v>
      </c>
      <c r="N117" s="51">
        <f t="shared" si="41"/>
        <v>960.1999999999999</v>
      </c>
      <c r="O117" s="51">
        <f t="shared" si="41"/>
        <v>1042.6</v>
      </c>
      <c r="P117" s="51">
        <f t="shared" si="41"/>
        <v>1770.5499999999995</v>
      </c>
      <c r="Q117" s="51">
        <f t="shared" si="41"/>
        <v>687.0500000000001</v>
      </c>
      <c r="R117" s="51">
        <f t="shared" si="41"/>
        <v>0</v>
      </c>
      <c r="S117" s="51">
        <f t="shared" si="41"/>
        <v>1083.5</v>
      </c>
      <c r="T117" s="51">
        <f>T116+T115+T101+T61</f>
        <v>1105.35</v>
      </c>
      <c r="U117" s="51">
        <f>U116+U115+U101+U61</f>
        <v>875.3499999999999</v>
      </c>
      <c r="V117" s="51">
        <f t="shared" si="41"/>
        <v>230</v>
      </c>
      <c r="W117" s="51">
        <f t="shared" si="41"/>
        <v>0</v>
      </c>
      <c r="X117" s="51">
        <f>X116+X115+X101+X61</f>
        <v>3523.4499999999994</v>
      </c>
      <c r="Y117" s="51">
        <f t="shared" si="41"/>
        <v>751.8500000000001</v>
      </c>
      <c r="Z117" s="51">
        <f t="shared" si="41"/>
        <v>1328.5</v>
      </c>
      <c r="AA117" s="51">
        <f t="shared" si="41"/>
        <v>1443.1000000000001</v>
      </c>
      <c r="AB117" s="51">
        <f>AB116+AB115+AB101+AB61</f>
        <v>3129.4</v>
      </c>
      <c r="AC117" s="51">
        <f>AC116+AC115+AC101+AC61</f>
        <v>325.84999999999997</v>
      </c>
      <c r="AD117" s="51">
        <f>AD116+AD115+AD101+AD61</f>
        <v>1756.6499999999999</v>
      </c>
      <c r="AE117" s="51">
        <f>AE116+AE115+AE101+AE61</f>
        <v>1046.8999999999999</v>
      </c>
      <c r="AF117" s="51">
        <f t="shared" si="41"/>
        <v>825.4999999999998</v>
      </c>
      <c r="AG117" s="51">
        <f t="shared" si="41"/>
        <v>240.5000000000001</v>
      </c>
      <c r="AH117" s="51">
        <f t="shared" si="41"/>
        <v>260</v>
      </c>
      <c r="AI117" s="51">
        <f t="shared" si="41"/>
        <v>325</v>
      </c>
      <c r="AJ117" s="52">
        <f t="shared" si="41"/>
        <v>27750</v>
      </c>
      <c r="AK117" s="8">
        <f t="shared" si="41"/>
        <v>7000</v>
      </c>
      <c r="AL117" s="8">
        <f t="shared" si="41"/>
        <v>10200</v>
      </c>
      <c r="AM117" s="8">
        <f t="shared" si="41"/>
        <v>10550</v>
      </c>
    </row>
    <row r="120" spans="4:8" ht="12.75">
      <c r="D120" s="65" t="e">
        <f>D117+H117+L117+P117+T117+X117+AB117+AF117+AJ117</f>
        <v>#VALUE!</v>
      </c>
      <c r="E120" s="65">
        <f>E117+I117+M117+Q117+U117+Y117+AC117+AG117+AK117</f>
        <v>17856.9</v>
      </c>
      <c r="F120" s="65">
        <f>F117+J117+N117+R117+V117+Z117+AD117+AH117+AL117</f>
        <v>24192.050000000003</v>
      </c>
      <c r="G120" s="65">
        <f>G117+K117+O117+S117+W117+AA117+AE117+AI117+AM117</f>
        <v>25891.550000000003</v>
      </c>
      <c r="H120" s="67">
        <f>SUM(E120:G120)</f>
        <v>67940.5</v>
      </c>
    </row>
  </sheetData>
  <mergeCells count="136">
    <mergeCell ref="X113:X114"/>
    <mergeCell ref="Y113:Y114"/>
    <mergeCell ref="Z113:Z114"/>
    <mergeCell ref="AA113:AA114"/>
    <mergeCell ref="X107:X109"/>
    <mergeCell ref="Y107:Y109"/>
    <mergeCell ref="Z107:Z109"/>
    <mergeCell ref="AA107:AA109"/>
    <mergeCell ref="X103:X106"/>
    <mergeCell ref="Y103:Y106"/>
    <mergeCell ref="Z103:Z106"/>
    <mergeCell ref="AA103:AA106"/>
    <mergeCell ref="T113:T114"/>
    <mergeCell ref="U113:U114"/>
    <mergeCell ref="V113:V114"/>
    <mergeCell ref="W113:W114"/>
    <mergeCell ref="T107:T109"/>
    <mergeCell ref="U107:U109"/>
    <mergeCell ref="V107:V109"/>
    <mergeCell ref="W107:W109"/>
    <mergeCell ref="Q76:Q77"/>
    <mergeCell ref="R76:R77"/>
    <mergeCell ref="S76:S77"/>
    <mergeCell ref="P74:P75"/>
    <mergeCell ref="Q74:Q75"/>
    <mergeCell ref="R74:R75"/>
    <mergeCell ref="S74:S75"/>
    <mergeCell ref="L107:L109"/>
    <mergeCell ref="M107:M109"/>
    <mergeCell ref="N107:N109"/>
    <mergeCell ref="O107:O109"/>
    <mergeCell ref="L113:L114"/>
    <mergeCell ref="M113:M114"/>
    <mergeCell ref="N113:N114"/>
    <mergeCell ref="O113:O114"/>
    <mergeCell ref="M103:M106"/>
    <mergeCell ref="N103:N106"/>
    <mergeCell ref="O103:O106"/>
    <mergeCell ref="L99:L100"/>
    <mergeCell ref="M99:M100"/>
    <mergeCell ref="N99:N100"/>
    <mergeCell ref="O99:O100"/>
    <mergeCell ref="L103:L106"/>
    <mergeCell ref="L93:L94"/>
    <mergeCell ref="M93:M94"/>
    <mergeCell ref="N93:N94"/>
    <mergeCell ref="O93:O94"/>
    <mergeCell ref="L85:L87"/>
    <mergeCell ref="M85:M87"/>
    <mergeCell ref="N85:N87"/>
    <mergeCell ref="O85:O87"/>
    <mergeCell ref="W72:W73"/>
    <mergeCell ref="O74:O75"/>
    <mergeCell ref="L76:L77"/>
    <mergeCell ref="M76:M77"/>
    <mergeCell ref="N76:N77"/>
    <mergeCell ref="O76:O77"/>
    <mergeCell ref="L74:L75"/>
    <mergeCell ref="M74:M75"/>
    <mergeCell ref="N74:N75"/>
    <mergeCell ref="P76:P77"/>
    <mergeCell ref="M72:M73"/>
    <mergeCell ref="N72:N73"/>
    <mergeCell ref="O72:O73"/>
    <mergeCell ref="V72:V73"/>
    <mergeCell ref="X74:X75"/>
    <mergeCell ref="Y74:Y75"/>
    <mergeCell ref="Z74:Z75"/>
    <mergeCell ref="AA74:AA75"/>
    <mergeCell ref="Z85:Z87"/>
    <mergeCell ref="AA85:AA87"/>
    <mergeCell ref="X76:X77"/>
    <mergeCell ref="Y76:Y77"/>
    <mergeCell ref="Z76:Z77"/>
    <mergeCell ref="AA76:AA77"/>
    <mergeCell ref="AA99:AA100"/>
    <mergeCell ref="X93:X94"/>
    <mergeCell ref="Y93:Y94"/>
    <mergeCell ref="Z93:Z94"/>
    <mergeCell ref="AA93:AA94"/>
    <mergeCell ref="Z99:Z100"/>
    <mergeCell ref="U93:U94"/>
    <mergeCell ref="V93:V94"/>
    <mergeCell ref="W93:W94"/>
    <mergeCell ref="S85:S86"/>
    <mergeCell ref="T93:T94"/>
    <mergeCell ref="X99:X100"/>
    <mergeCell ref="Y99:Y100"/>
    <mergeCell ref="X85:X87"/>
    <mergeCell ref="Y85:Y87"/>
    <mergeCell ref="T76:T77"/>
    <mergeCell ref="U85:U87"/>
    <mergeCell ref="W85:W87"/>
    <mergeCell ref="P93:P94"/>
    <mergeCell ref="Q93:Q94"/>
    <mergeCell ref="R93:R94"/>
    <mergeCell ref="S93:S94"/>
    <mergeCell ref="P85:P86"/>
    <mergeCell ref="Q85:Q86"/>
    <mergeCell ref="R85:R86"/>
    <mergeCell ref="V74:V75"/>
    <mergeCell ref="W74:W75"/>
    <mergeCell ref="U76:U77"/>
    <mergeCell ref="V76:V77"/>
    <mergeCell ref="W76:W77"/>
    <mergeCell ref="U74:U75"/>
    <mergeCell ref="D1:AA1"/>
    <mergeCell ref="D3:G3"/>
    <mergeCell ref="P3:S3"/>
    <mergeCell ref="T72:T73"/>
    <mergeCell ref="U72:U73"/>
    <mergeCell ref="X72:X73"/>
    <mergeCell ref="Y72:Y73"/>
    <mergeCell ref="Z72:Z73"/>
    <mergeCell ref="AA72:AA73"/>
    <mergeCell ref="L72:L73"/>
    <mergeCell ref="W99:W100"/>
    <mergeCell ref="AJ3:AM3"/>
    <mergeCell ref="B3:B4"/>
    <mergeCell ref="C3:C4"/>
    <mergeCell ref="AF3:AI3"/>
    <mergeCell ref="H3:K3"/>
    <mergeCell ref="X3:AA3"/>
    <mergeCell ref="T3:W3"/>
    <mergeCell ref="L3:O3"/>
    <mergeCell ref="T85:T87"/>
    <mergeCell ref="V85:V87"/>
    <mergeCell ref="T74:T75"/>
    <mergeCell ref="AB3:AE3"/>
    <mergeCell ref="T103:T106"/>
    <mergeCell ref="U103:U106"/>
    <mergeCell ref="V103:V106"/>
    <mergeCell ref="W103:W106"/>
    <mergeCell ref="T99:T100"/>
    <mergeCell ref="U99:U100"/>
    <mergeCell ref="V99:V100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59"/>
  <sheetViews>
    <sheetView view="pageBreakPreview" zoomScaleSheetLayoutView="100" workbookViewId="0" topLeftCell="A244">
      <selection activeCell="I256" sqref="I256"/>
    </sheetView>
  </sheetViews>
  <sheetFormatPr defaultColWidth="9.00390625" defaultRowHeight="12.75"/>
  <cols>
    <col min="1" max="1" width="9.25390625" style="21" customWidth="1"/>
    <col min="2" max="2" width="19.125" style="21" customWidth="1"/>
    <col min="3" max="3" width="6.875" style="21" customWidth="1"/>
    <col min="4" max="4" width="6.00390625" style="21" customWidth="1"/>
    <col min="5" max="5" width="6.375" style="21" customWidth="1"/>
    <col min="6" max="6" width="6.25390625" style="21" customWidth="1"/>
    <col min="7" max="7" width="6.00390625" style="33" customWidth="1"/>
    <col min="8" max="8" width="7.00390625" style="33" customWidth="1"/>
    <col min="9" max="9" width="6.625" style="33" customWidth="1"/>
    <col min="10" max="12" width="7.00390625" style="33" customWidth="1"/>
    <col min="13" max="13" width="6.125" style="33" customWidth="1"/>
    <col min="14" max="14" width="5.875" style="33" customWidth="1"/>
    <col min="15" max="16" width="7.00390625" style="33" customWidth="1"/>
    <col min="17" max="17" width="5.00390625" style="33" customWidth="1"/>
    <col min="18" max="18" width="5.875" style="33" customWidth="1"/>
    <col min="19" max="20" width="7.00390625" style="33" customWidth="1"/>
    <col min="21" max="21" width="6.00390625" style="33" customWidth="1"/>
    <col min="22" max="22" width="6.125" style="33" customWidth="1"/>
    <col min="23" max="23" width="9.375" style="33" customWidth="1"/>
    <col min="24" max="24" width="21.00390625" style="33" customWidth="1"/>
    <col min="25" max="26" width="7.00390625" style="33" customWidth="1"/>
    <col min="27" max="27" width="6.00390625" style="33" customWidth="1"/>
    <col min="28" max="28" width="5.875" style="33" customWidth="1"/>
    <col min="29" max="29" width="6.25390625" style="33" customWidth="1"/>
    <col min="30" max="31" width="7.00390625" style="33" customWidth="1"/>
    <col min="32" max="32" width="6.625" style="33" customWidth="1"/>
    <col min="33" max="36" width="6.00390625" style="33" customWidth="1"/>
    <col min="37" max="40" width="5.25390625" style="33" customWidth="1"/>
    <col min="41" max="16384" width="9.125" style="21" customWidth="1"/>
  </cols>
  <sheetData>
    <row r="1" spans="22:40" ht="12">
      <c r="V1" s="45" t="s">
        <v>228</v>
      </c>
      <c r="AN1" s="45"/>
    </row>
    <row r="2" spans="22:40" ht="12">
      <c r="V2" s="45" t="s">
        <v>233</v>
      </c>
      <c r="AN2" s="45"/>
    </row>
    <row r="3" spans="4:40" ht="12.75" customHeight="1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 t="s">
        <v>229</v>
      </c>
      <c r="W3" s="38"/>
      <c r="X3" s="38"/>
      <c r="Y3" s="38"/>
      <c r="Z3" s="38"/>
      <c r="AA3" s="38"/>
      <c r="AB3" s="38"/>
      <c r="AC3" s="38"/>
      <c r="AD3" s="38"/>
      <c r="AE3" s="38"/>
      <c r="AF3" s="38"/>
      <c r="AN3" s="38"/>
    </row>
    <row r="4" spans="1:40" ht="17.25" customHeight="1" thickBot="1">
      <c r="A4" s="20"/>
      <c r="B4" s="20"/>
      <c r="D4" s="47"/>
      <c r="E4" s="47"/>
      <c r="F4" s="47"/>
      <c r="G4" s="47"/>
      <c r="H4" s="96" t="s">
        <v>234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47"/>
      <c r="AE4" s="47"/>
      <c r="AF4" s="47"/>
      <c r="AG4" s="39"/>
      <c r="AH4" s="39"/>
      <c r="AI4" s="39"/>
      <c r="AJ4" s="39"/>
      <c r="AK4" s="39"/>
      <c r="AL4" s="39"/>
      <c r="AM4" s="39"/>
      <c r="AN4" s="39"/>
    </row>
    <row r="5" spans="1:22" ht="54" customHeight="1">
      <c r="A5" s="88" t="s">
        <v>56</v>
      </c>
      <c r="B5" s="88" t="s">
        <v>110</v>
      </c>
      <c r="C5" s="95" t="s">
        <v>222</v>
      </c>
      <c r="D5" s="95"/>
      <c r="E5" s="95"/>
      <c r="F5" s="95"/>
      <c r="G5" s="90" t="s">
        <v>223</v>
      </c>
      <c r="H5" s="90"/>
      <c r="I5" s="90"/>
      <c r="J5" s="90"/>
      <c r="K5" s="90" t="s">
        <v>226</v>
      </c>
      <c r="L5" s="90"/>
      <c r="M5" s="90"/>
      <c r="N5" s="90"/>
      <c r="O5" s="90" t="s">
        <v>106</v>
      </c>
      <c r="P5" s="90"/>
      <c r="Q5" s="90"/>
      <c r="R5" s="90"/>
      <c r="S5" s="90" t="s">
        <v>107</v>
      </c>
      <c r="T5" s="90"/>
      <c r="U5" s="90"/>
      <c r="V5" s="90"/>
    </row>
    <row r="6" spans="1:22" ht="12">
      <c r="A6" s="89"/>
      <c r="B6" s="89"/>
      <c r="C6" s="22" t="s">
        <v>57</v>
      </c>
      <c r="D6" s="23">
        <v>2009</v>
      </c>
      <c r="E6" s="23">
        <v>2010</v>
      </c>
      <c r="F6" s="23">
        <v>2011</v>
      </c>
      <c r="G6" s="24" t="s">
        <v>57</v>
      </c>
      <c r="H6" s="24">
        <v>2009</v>
      </c>
      <c r="I6" s="24">
        <v>2010</v>
      </c>
      <c r="J6" s="24">
        <v>2011</v>
      </c>
      <c r="K6" s="40" t="s">
        <v>57</v>
      </c>
      <c r="L6" s="24">
        <v>2009</v>
      </c>
      <c r="M6" s="24">
        <v>2010</v>
      </c>
      <c r="N6" s="24">
        <v>2011</v>
      </c>
      <c r="O6" s="24" t="s">
        <v>57</v>
      </c>
      <c r="P6" s="24">
        <v>2009</v>
      </c>
      <c r="Q6" s="24">
        <v>2010</v>
      </c>
      <c r="R6" s="24">
        <v>2011</v>
      </c>
      <c r="S6" s="24" t="s">
        <v>57</v>
      </c>
      <c r="T6" s="24">
        <v>2009</v>
      </c>
      <c r="U6" s="24">
        <v>2010</v>
      </c>
      <c r="V6" s="24">
        <v>2011</v>
      </c>
    </row>
    <row r="7" spans="1:22" ht="12">
      <c r="A7" s="25" t="s">
        <v>0</v>
      </c>
      <c r="B7" s="55" t="s">
        <v>111</v>
      </c>
      <c r="C7" s="23">
        <f>D7+E7+F7</f>
        <v>0</v>
      </c>
      <c r="D7" s="23"/>
      <c r="E7" s="23"/>
      <c r="F7" s="23"/>
      <c r="G7" s="41">
        <f>H7+I7+J7</f>
        <v>32.6</v>
      </c>
      <c r="H7" s="41">
        <v>0</v>
      </c>
      <c r="I7" s="41">
        <v>5.2</v>
      </c>
      <c r="J7" s="41">
        <v>27.4</v>
      </c>
      <c r="K7" s="41">
        <f>L7+M7+N7</f>
        <v>16.15</v>
      </c>
      <c r="L7" s="41">
        <v>3.45</v>
      </c>
      <c r="M7" s="41">
        <v>6.1</v>
      </c>
      <c r="N7" s="41">
        <v>6.6</v>
      </c>
      <c r="O7" s="41">
        <f>P7+Q7+R7</f>
        <v>13.65</v>
      </c>
      <c r="P7" s="41">
        <v>13.65</v>
      </c>
      <c r="Q7" s="41">
        <v>0</v>
      </c>
      <c r="R7" s="41">
        <v>0</v>
      </c>
      <c r="S7" s="41">
        <f aca="true" t="shared" si="0" ref="S7:S64">T7+U7+V7</f>
        <v>5.15</v>
      </c>
      <c r="T7" s="41">
        <v>5.15</v>
      </c>
      <c r="U7" s="41">
        <v>0</v>
      </c>
      <c r="V7" s="41">
        <v>0</v>
      </c>
    </row>
    <row r="8" spans="1:22" ht="12">
      <c r="A8" s="25" t="s">
        <v>1</v>
      </c>
      <c r="B8" s="55" t="s">
        <v>112</v>
      </c>
      <c r="C8" s="23">
        <f aca="true" t="shared" si="1" ref="C8:C64">D8+E8+F8</f>
        <v>400</v>
      </c>
      <c r="D8" s="23"/>
      <c r="E8" s="23">
        <v>400</v>
      </c>
      <c r="F8" s="23"/>
      <c r="G8" s="41">
        <f aca="true" t="shared" si="2" ref="G8:G64">H8+I8+J8</f>
        <v>0</v>
      </c>
      <c r="H8" s="41">
        <v>0</v>
      </c>
      <c r="I8" s="41">
        <v>0</v>
      </c>
      <c r="J8" s="41">
        <v>0</v>
      </c>
      <c r="K8" s="41">
        <f aca="true" t="shared" si="3" ref="K8:K64">L8+M8+N8</f>
        <v>11.350000000000001</v>
      </c>
      <c r="L8" s="41">
        <v>2.15</v>
      </c>
      <c r="M8" s="41">
        <v>4.4</v>
      </c>
      <c r="N8" s="41">
        <v>4.8</v>
      </c>
      <c r="O8" s="41">
        <f aca="true" t="shared" si="4" ref="O8:O64">P8+Q8+R8</f>
        <v>27.3</v>
      </c>
      <c r="P8" s="41">
        <v>27.3</v>
      </c>
      <c r="Q8" s="41">
        <v>0</v>
      </c>
      <c r="R8" s="41">
        <v>0</v>
      </c>
      <c r="S8" s="41">
        <f t="shared" si="0"/>
        <v>4.55</v>
      </c>
      <c r="T8" s="41">
        <v>4.55</v>
      </c>
      <c r="U8" s="41">
        <v>0</v>
      </c>
      <c r="V8" s="41">
        <v>0</v>
      </c>
    </row>
    <row r="9" spans="1:22" ht="12">
      <c r="A9" s="25" t="s">
        <v>2</v>
      </c>
      <c r="B9" s="55" t="s">
        <v>113</v>
      </c>
      <c r="C9" s="23">
        <f t="shared" si="1"/>
        <v>430</v>
      </c>
      <c r="D9" s="23">
        <v>430</v>
      </c>
      <c r="E9" s="23"/>
      <c r="F9" s="23"/>
      <c r="G9" s="41">
        <f t="shared" si="2"/>
        <v>7.2</v>
      </c>
      <c r="H9" s="41">
        <v>0</v>
      </c>
      <c r="I9" s="41">
        <v>0</v>
      </c>
      <c r="J9" s="41">
        <v>7.2</v>
      </c>
      <c r="K9" s="41">
        <f t="shared" si="3"/>
        <v>29</v>
      </c>
      <c r="L9" s="41">
        <v>8</v>
      </c>
      <c r="M9" s="41">
        <v>10.1</v>
      </c>
      <c r="N9" s="41">
        <v>10.9</v>
      </c>
      <c r="O9" s="41">
        <f t="shared" si="4"/>
        <v>43.05</v>
      </c>
      <c r="P9" s="41">
        <v>4.55</v>
      </c>
      <c r="Q9" s="41">
        <v>0</v>
      </c>
      <c r="R9" s="41">
        <v>38.5</v>
      </c>
      <c r="S9" s="41">
        <f t="shared" si="0"/>
        <v>10.95</v>
      </c>
      <c r="T9" s="41">
        <v>10.95</v>
      </c>
      <c r="U9" s="41">
        <v>0</v>
      </c>
      <c r="V9" s="41">
        <v>0</v>
      </c>
    </row>
    <row r="10" spans="1:22" ht="12">
      <c r="A10" s="25" t="s">
        <v>3</v>
      </c>
      <c r="B10" s="55" t="s">
        <v>114</v>
      </c>
      <c r="C10" s="23">
        <f t="shared" si="1"/>
        <v>350</v>
      </c>
      <c r="D10" s="23">
        <v>350</v>
      </c>
      <c r="E10" s="23"/>
      <c r="F10" s="23"/>
      <c r="G10" s="41">
        <f t="shared" si="2"/>
        <v>4.2</v>
      </c>
      <c r="H10" s="41">
        <v>0</v>
      </c>
      <c r="I10" s="41">
        <v>0</v>
      </c>
      <c r="J10" s="41">
        <v>4.2</v>
      </c>
      <c r="K10" s="41">
        <f t="shared" si="3"/>
        <v>25.25</v>
      </c>
      <c r="L10" s="41">
        <v>8.35</v>
      </c>
      <c r="M10" s="41">
        <v>8.1</v>
      </c>
      <c r="N10" s="41">
        <v>8.8</v>
      </c>
      <c r="O10" s="41">
        <f t="shared" si="4"/>
        <v>5.5</v>
      </c>
      <c r="P10" s="41">
        <v>0</v>
      </c>
      <c r="Q10" s="41">
        <v>0</v>
      </c>
      <c r="R10" s="41">
        <v>5.5</v>
      </c>
      <c r="S10" s="41">
        <f t="shared" si="0"/>
        <v>5.5</v>
      </c>
      <c r="T10" s="41">
        <v>5.5</v>
      </c>
      <c r="U10" s="41">
        <v>0</v>
      </c>
      <c r="V10" s="41">
        <v>0</v>
      </c>
    </row>
    <row r="11" spans="1:22" ht="12">
      <c r="A11" s="25" t="s">
        <v>4</v>
      </c>
      <c r="B11" s="55" t="s">
        <v>115</v>
      </c>
      <c r="C11" s="23">
        <f t="shared" si="1"/>
        <v>250</v>
      </c>
      <c r="D11" s="23"/>
      <c r="E11" s="23">
        <v>250</v>
      </c>
      <c r="F11" s="23"/>
      <c r="G11" s="41">
        <f t="shared" si="2"/>
        <v>0</v>
      </c>
      <c r="H11" s="41">
        <v>0</v>
      </c>
      <c r="I11" s="41">
        <v>0</v>
      </c>
      <c r="J11" s="41">
        <v>0</v>
      </c>
      <c r="K11" s="41">
        <f t="shared" si="3"/>
        <v>22.299999999999997</v>
      </c>
      <c r="L11" s="41">
        <v>7.1</v>
      </c>
      <c r="M11" s="41">
        <v>7.3</v>
      </c>
      <c r="N11" s="41">
        <v>7.9</v>
      </c>
      <c r="O11" s="41">
        <f t="shared" si="4"/>
        <v>0</v>
      </c>
      <c r="P11" s="41">
        <v>0</v>
      </c>
      <c r="Q11" s="41">
        <v>0</v>
      </c>
      <c r="R11" s="41">
        <v>0</v>
      </c>
      <c r="S11" s="41">
        <f t="shared" si="0"/>
        <v>11.05</v>
      </c>
      <c r="T11" s="41">
        <v>11.05</v>
      </c>
      <c r="U11" s="41">
        <v>0</v>
      </c>
      <c r="V11" s="41">
        <v>0</v>
      </c>
    </row>
    <row r="12" spans="1:22" ht="12">
      <c r="A12" s="25" t="s">
        <v>5</v>
      </c>
      <c r="B12" s="55" t="s">
        <v>116</v>
      </c>
      <c r="C12" s="23">
        <f t="shared" si="1"/>
        <v>0</v>
      </c>
      <c r="D12" s="23"/>
      <c r="E12" s="23"/>
      <c r="F12" s="23"/>
      <c r="G12" s="41">
        <f>H12+I12+J12</f>
        <v>63.5</v>
      </c>
      <c r="H12" s="41">
        <v>20.6</v>
      </c>
      <c r="I12" s="41">
        <v>20.6</v>
      </c>
      <c r="J12" s="41">
        <v>22.3</v>
      </c>
      <c r="K12" s="41">
        <f t="shared" si="3"/>
        <v>23.299999999999997</v>
      </c>
      <c r="L12" s="41">
        <v>3.1</v>
      </c>
      <c r="M12" s="41">
        <v>9.7</v>
      </c>
      <c r="N12" s="41">
        <v>10.5</v>
      </c>
      <c r="O12" s="41">
        <f t="shared" si="4"/>
        <v>18.2</v>
      </c>
      <c r="P12" s="41">
        <v>18.2</v>
      </c>
      <c r="Q12" s="41">
        <v>0</v>
      </c>
      <c r="R12" s="41">
        <v>0</v>
      </c>
      <c r="S12" s="41">
        <f t="shared" si="0"/>
        <v>18.4</v>
      </c>
      <c r="T12" s="41">
        <v>18.4</v>
      </c>
      <c r="U12" s="41">
        <v>0</v>
      </c>
      <c r="V12" s="41">
        <v>0</v>
      </c>
    </row>
    <row r="13" spans="1:22" ht="12">
      <c r="A13" s="25" t="s">
        <v>6</v>
      </c>
      <c r="B13" s="55" t="s">
        <v>117</v>
      </c>
      <c r="C13" s="23">
        <f t="shared" si="1"/>
        <v>250</v>
      </c>
      <c r="D13" s="23"/>
      <c r="E13" s="23">
        <v>250</v>
      </c>
      <c r="F13" s="23"/>
      <c r="G13" s="41">
        <f t="shared" si="2"/>
        <v>0</v>
      </c>
      <c r="H13" s="41">
        <v>0</v>
      </c>
      <c r="I13" s="41">
        <v>0</v>
      </c>
      <c r="J13" s="41">
        <v>0</v>
      </c>
      <c r="K13" s="41">
        <f t="shared" si="3"/>
        <v>23.15</v>
      </c>
      <c r="L13" s="41">
        <v>7.35</v>
      </c>
      <c r="M13" s="41">
        <v>7.6</v>
      </c>
      <c r="N13" s="41">
        <v>8.2</v>
      </c>
      <c r="O13" s="41">
        <f t="shared" si="4"/>
        <v>18.2</v>
      </c>
      <c r="P13" s="41">
        <v>18.2</v>
      </c>
      <c r="Q13" s="41">
        <v>0</v>
      </c>
      <c r="R13" s="41">
        <v>0</v>
      </c>
      <c r="S13" s="41">
        <f t="shared" si="0"/>
        <v>8.6</v>
      </c>
      <c r="T13" s="41">
        <v>8.6</v>
      </c>
      <c r="U13" s="41">
        <v>0</v>
      </c>
      <c r="V13" s="41">
        <v>0</v>
      </c>
    </row>
    <row r="14" spans="1:22" ht="12">
      <c r="A14" s="25" t="s">
        <v>7</v>
      </c>
      <c r="B14" s="55" t="s">
        <v>118</v>
      </c>
      <c r="C14" s="23">
        <f t="shared" si="1"/>
        <v>350</v>
      </c>
      <c r="D14" s="23"/>
      <c r="E14" s="23"/>
      <c r="F14" s="23">
        <v>350</v>
      </c>
      <c r="G14" s="41">
        <f t="shared" si="2"/>
        <v>0</v>
      </c>
      <c r="H14" s="41">
        <v>0</v>
      </c>
      <c r="I14" s="41">
        <v>0</v>
      </c>
      <c r="J14" s="41">
        <v>0</v>
      </c>
      <c r="K14" s="41">
        <f t="shared" si="3"/>
        <v>11.7</v>
      </c>
      <c r="L14" s="41">
        <v>2.9</v>
      </c>
      <c r="M14" s="41">
        <v>4.2</v>
      </c>
      <c r="N14" s="41">
        <v>4.6</v>
      </c>
      <c r="O14" s="41">
        <f t="shared" si="4"/>
        <v>13.65</v>
      </c>
      <c r="P14" s="41">
        <v>13.65</v>
      </c>
      <c r="Q14" s="41">
        <v>0</v>
      </c>
      <c r="R14" s="41">
        <v>0</v>
      </c>
      <c r="S14" s="41">
        <f t="shared" si="0"/>
        <v>5</v>
      </c>
      <c r="T14" s="41">
        <v>0</v>
      </c>
      <c r="U14" s="41">
        <v>5</v>
      </c>
      <c r="V14" s="41">
        <v>0</v>
      </c>
    </row>
    <row r="15" spans="1:22" ht="12">
      <c r="A15" s="25" t="s">
        <v>8</v>
      </c>
      <c r="B15" s="55" t="s">
        <v>119</v>
      </c>
      <c r="C15" s="23">
        <f t="shared" si="1"/>
        <v>250</v>
      </c>
      <c r="D15" s="23">
        <v>250</v>
      </c>
      <c r="E15" s="23"/>
      <c r="F15" s="23"/>
      <c r="G15" s="41">
        <f t="shared" si="2"/>
        <v>5.6</v>
      </c>
      <c r="H15" s="41">
        <v>0</v>
      </c>
      <c r="I15" s="41">
        <v>0</v>
      </c>
      <c r="J15" s="41">
        <v>5.6</v>
      </c>
      <c r="K15" s="41">
        <f t="shared" si="3"/>
        <v>15.2</v>
      </c>
      <c r="L15" s="41">
        <v>6.5</v>
      </c>
      <c r="M15" s="41">
        <v>4.2</v>
      </c>
      <c r="N15" s="41">
        <v>4.5</v>
      </c>
      <c r="O15" s="41">
        <f t="shared" si="4"/>
        <v>11</v>
      </c>
      <c r="P15" s="41">
        <v>0</v>
      </c>
      <c r="Q15" s="41">
        <v>0</v>
      </c>
      <c r="R15" s="41">
        <v>11</v>
      </c>
      <c r="S15" s="41">
        <f t="shared" si="0"/>
        <v>5</v>
      </c>
      <c r="T15" s="41">
        <v>0</v>
      </c>
      <c r="U15" s="41">
        <v>5</v>
      </c>
      <c r="V15" s="41">
        <v>0</v>
      </c>
    </row>
    <row r="16" spans="1:22" ht="12">
      <c r="A16" s="25" t="s">
        <v>9</v>
      </c>
      <c r="B16" s="55" t="s">
        <v>120</v>
      </c>
      <c r="C16" s="23">
        <f t="shared" si="1"/>
        <v>350</v>
      </c>
      <c r="D16" s="23"/>
      <c r="E16" s="23"/>
      <c r="F16" s="23">
        <v>350</v>
      </c>
      <c r="G16" s="41">
        <f t="shared" si="2"/>
        <v>0</v>
      </c>
      <c r="H16" s="41">
        <v>0</v>
      </c>
      <c r="I16" s="41">
        <v>0</v>
      </c>
      <c r="J16" s="41">
        <v>0</v>
      </c>
      <c r="K16" s="41">
        <f t="shared" si="3"/>
        <v>16.35</v>
      </c>
      <c r="L16" s="41">
        <v>3.65</v>
      </c>
      <c r="M16" s="41">
        <v>6.1</v>
      </c>
      <c r="N16" s="41">
        <v>6.6</v>
      </c>
      <c r="O16" s="41">
        <f t="shared" si="4"/>
        <v>18.2</v>
      </c>
      <c r="P16" s="41">
        <v>18.2</v>
      </c>
      <c r="Q16" s="41">
        <v>0</v>
      </c>
      <c r="R16" s="41">
        <v>0</v>
      </c>
      <c r="S16" s="41">
        <f t="shared" si="0"/>
        <v>5</v>
      </c>
      <c r="T16" s="41">
        <v>0</v>
      </c>
      <c r="U16" s="41">
        <v>5</v>
      </c>
      <c r="V16" s="41">
        <v>0</v>
      </c>
    </row>
    <row r="17" spans="1:22" ht="12">
      <c r="A17" s="25" t="s">
        <v>10</v>
      </c>
      <c r="B17" s="55" t="s">
        <v>121</v>
      </c>
      <c r="C17" s="23">
        <f t="shared" si="1"/>
        <v>350</v>
      </c>
      <c r="D17" s="23"/>
      <c r="E17" s="23"/>
      <c r="F17" s="23">
        <v>350</v>
      </c>
      <c r="G17" s="41">
        <f t="shared" si="2"/>
        <v>0</v>
      </c>
      <c r="H17" s="41">
        <v>0</v>
      </c>
      <c r="I17" s="41">
        <v>0</v>
      </c>
      <c r="J17" s="41">
        <v>0</v>
      </c>
      <c r="K17" s="41">
        <f t="shared" si="3"/>
        <v>21.5</v>
      </c>
      <c r="L17" s="41">
        <v>6.5</v>
      </c>
      <c r="M17" s="41">
        <v>7.2</v>
      </c>
      <c r="N17" s="41">
        <v>7.8</v>
      </c>
      <c r="O17" s="41">
        <f t="shared" si="4"/>
        <v>18.2</v>
      </c>
      <c r="P17" s="41">
        <v>18.2</v>
      </c>
      <c r="Q17" s="41">
        <v>0</v>
      </c>
      <c r="R17" s="41">
        <v>0</v>
      </c>
      <c r="S17" s="41">
        <f t="shared" si="0"/>
        <v>0.5</v>
      </c>
      <c r="T17" s="41">
        <v>0.5</v>
      </c>
      <c r="U17" s="41">
        <v>0</v>
      </c>
      <c r="V17" s="41">
        <v>0</v>
      </c>
    </row>
    <row r="18" spans="1:22" ht="12">
      <c r="A18" s="25" t="s">
        <v>11</v>
      </c>
      <c r="B18" s="55" t="s">
        <v>122</v>
      </c>
      <c r="C18" s="23">
        <f t="shared" si="1"/>
        <v>300</v>
      </c>
      <c r="D18" s="23">
        <v>300</v>
      </c>
      <c r="E18" s="23"/>
      <c r="F18" s="23"/>
      <c r="G18" s="41">
        <f t="shared" si="2"/>
        <v>4.2</v>
      </c>
      <c r="H18" s="41">
        <v>0</v>
      </c>
      <c r="I18" s="41">
        <v>0</v>
      </c>
      <c r="J18" s="41">
        <v>4.2</v>
      </c>
      <c r="K18" s="41">
        <f t="shared" si="3"/>
        <v>17.85</v>
      </c>
      <c r="L18" s="41">
        <v>8.55</v>
      </c>
      <c r="M18" s="41">
        <v>4.5</v>
      </c>
      <c r="N18" s="41">
        <v>4.8</v>
      </c>
      <c r="O18" s="41">
        <f t="shared" si="4"/>
        <v>13.65</v>
      </c>
      <c r="P18" s="41">
        <v>13.65</v>
      </c>
      <c r="Q18" s="41">
        <v>0</v>
      </c>
      <c r="R18" s="41">
        <v>0</v>
      </c>
      <c r="S18" s="41">
        <f t="shared" si="0"/>
        <v>5</v>
      </c>
      <c r="T18" s="41">
        <v>0</v>
      </c>
      <c r="U18" s="41">
        <v>5</v>
      </c>
      <c r="V18" s="41">
        <v>0</v>
      </c>
    </row>
    <row r="19" spans="1:22" ht="12">
      <c r="A19" s="25" t="s">
        <v>12</v>
      </c>
      <c r="B19" s="55" t="s">
        <v>123</v>
      </c>
      <c r="C19" s="23">
        <f t="shared" si="1"/>
        <v>350</v>
      </c>
      <c r="D19" s="23">
        <v>350</v>
      </c>
      <c r="E19" s="23"/>
      <c r="F19" s="23"/>
      <c r="G19" s="41">
        <f t="shared" si="2"/>
        <v>4.2</v>
      </c>
      <c r="H19" s="41">
        <v>0</v>
      </c>
      <c r="I19" s="41">
        <v>0</v>
      </c>
      <c r="J19" s="41">
        <v>4.2</v>
      </c>
      <c r="K19" s="41">
        <f t="shared" si="3"/>
        <v>13.2</v>
      </c>
      <c r="L19" s="41">
        <v>3.9</v>
      </c>
      <c r="M19" s="41">
        <v>4.5</v>
      </c>
      <c r="N19" s="41">
        <v>4.8</v>
      </c>
      <c r="O19" s="41">
        <f t="shared" si="4"/>
        <v>18.2</v>
      </c>
      <c r="P19" s="41">
        <v>18.2</v>
      </c>
      <c r="Q19" s="41">
        <v>0</v>
      </c>
      <c r="R19" s="41">
        <v>0</v>
      </c>
      <c r="S19" s="41">
        <f t="shared" si="0"/>
        <v>1</v>
      </c>
      <c r="T19" s="41">
        <v>1</v>
      </c>
      <c r="U19" s="41">
        <v>0</v>
      </c>
      <c r="V19" s="41">
        <v>0</v>
      </c>
    </row>
    <row r="20" spans="1:22" ht="12">
      <c r="A20" s="25" t="s">
        <v>13</v>
      </c>
      <c r="B20" s="55" t="s">
        <v>124</v>
      </c>
      <c r="C20" s="23">
        <f t="shared" si="1"/>
        <v>350</v>
      </c>
      <c r="D20" s="23"/>
      <c r="E20" s="23"/>
      <c r="F20" s="23">
        <v>350</v>
      </c>
      <c r="G20" s="41">
        <f t="shared" si="2"/>
        <v>0</v>
      </c>
      <c r="H20" s="41">
        <v>0</v>
      </c>
      <c r="I20" s="41">
        <v>0</v>
      </c>
      <c r="J20" s="41">
        <v>0</v>
      </c>
      <c r="K20" s="41">
        <f t="shared" si="3"/>
        <v>13.25</v>
      </c>
      <c r="L20" s="41">
        <v>3.25</v>
      </c>
      <c r="M20" s="41">
        <v>4.8</v>
      </c>
      <c r="N20" s="41">
        <v>5.2</v>
      </c>
      <c r="O20" s="41">
        <f t="shared" si="4"/>
        <v>18.2</v>
      </c>
      <c r="P20" s="41">
        <v>18.2</v>
      </c>
      <c r="Q20" s="41">
        <v>0</v>
      </c>
      <c r="R20" s="41">
        <v>0</v>
      </c>
      <c r="S20" s="41">
        <f t="shared" si="0"/>
        <v>1.05</v>
      </c>
      <c r="T20" s="41">
        <v>1.05</v>
      </c>
      <c r="U20" s="41">
        <v>0</v>
      </c>
      <c r="V20" s="41">
        <v>0</v>
      </c>
    </row>
    <row r="21" spans="1:22" ht="12">
      <c r="A21" s="25" t="s">
        <v>14</v>
      </c>
      <c r="B21" s="55" t="s">
        <v>125</v>
      </c>
      <c r="C21" s="23">
        <f t="shared" si="1"/>
        <v>0</v>
      </c>
      <c r="D21" s="23"/>
      <c r="E21" s="23"/>
      <c r="F21" s="23"/>
      <c r="G21" s="41">
        <f t="shared" si="2"/>
        <v>81.4</v>
      </c>
      <c r="H21" s="41">
        <v>26.4</v>
      </c>
      <c r="I21" s="41">
        <v>26.4</v>
      </c>
      <c r="J21" s="41">
        <v>28.6</v>
      </c>
      <c r="K21" s="41">
        <f t="shared" si="3"/>
        <v>20.25</v>
      </c>
      <c r="L21" s="41">
        <v>6.05</v>
      </c>
      <c r="M21" s="41">
        <v>6.8</v>
      </c>
      <c r="N21" s="41">
        <v>7.4</v>
      </c>
      <c r="O21" s="41">
        <f t="shared" si="4"/>
        <v>13.65</v>
      </c>
      <c r="P21" s="41">
        <v>13.65</v>
      </c>
      <c r="Q21" s="41">
        <v>0</v>
      </c>
      <c r="R21" s="41">
        <v>0</v>
      </c>
      <c r="S21" s="41">
        <f t="shared" si="0"/>
        <v>18.8</v>
      </c>
      <c r="T21" s="41">
        <v>18.8</v>
      </c>
      <c r="U21" s="41">
        <v>0</v>
      </c>
      <c r="V21" s="41">
        <v>0</v>
      </c>
    </row>
    <row r="22" spans="1:22" ht="12">
      <c r="A22" s="25" t="s">
        <v>15</v>
      </c>
      <c r="B22" s="55" t="s">
        <v>126</v>
      </c>
      <c r="C22" s="23">
        <f t="shared" si="1"/>
        <v>250</v>
      </c>
      <c r="D22" s="23"/>
      <c r="E22" s="23"/>
      <c r="F22" s="23">
        <v>250</v>
      </c>
      <c r="G22" s="41">
        <f t="shared" si="2"/>
        <v>0</v>
      </c>
      <c r="H22" s="41">
        <v>0</v>
      </c>
      <c r="I22" s="41">
        <v>0</v>
      </c>
      <c r="J22" s="41">
        <v>0</v>
      </c>
      <c r="K22" s="41">
        <f>L22+M22+N22</f>
        <v>11.100000000000001</v>
      </c>
      <c r="L22" s="41">
        <v>3</v>
      </c>
      <c r="M22" s="41">
        <v>3.9</v>
      </c>
      <c r="N22" s="41">
        <v>4.2</v>
      </c>
      <c r="O22" s="41">
        <f t="shared" si="4"/>
        <v>0</v>
      </c>
      <c r="P22" s="41">
        <v>0</v>
      </c>
      <c r="Q22" s="41">
        <v>0</v>
      </c>
      <c r="R22" s="41">
        <v>0</v>
      </c>
      <c r="S22" s="41">
        <f t="shared" si="0"/>
        <v>5</v>
      </c>
      <c r="T22" s="41">
        <v>0</v>
      </c>
      <c r="U22" s="41">
        <v>5</v>
      </c>
      <c r="V22" s="41">
        <v>0</v>
      </c>
    </row>
    <row r="23" spans="1:22" ht="12">
      <c r="A23" s="25" t="s">
        <v>16</v>
      </c>
      <c r="B23" s="56" t="s">
        <v>130</v>
      </c>
      <c r="C23" s="23">
        <f t="shared" si="1"/>
        <v>250</v>
      </c>
      <c r="D23" s="23"/>
      <c r="E23" s="23"/>
      <c r="F23" s="23">
        <v>250</v>
      </c>
      <c r="G23" s="41">
        <f t="shared" si="2"/>
        <v>0</v>
      </c>
      <c r="H23" s="41">
        <v>0</v>
      </c>
      <c r="I23" s="41">
        <v>0</v>
      </c>
      <c r="J23" s="41">
        <v>0</v>
      </c>
      <c r="K23" s="41">
        <f t="shared" si="3"/>
        <v>8.35</v>
      </c>
      <c r="L23" s="41">
        <v>1.65</v>
      </c>
      <c r="M23" s="41">
        <v>3.2</v>
      </c>
      <c r="N23" s="41">
        <v>3.5</v>
      </c>
      <c r="O23" s="41">
        <f t="shared" si="4"/>
        <v>11</v>
      </c>
      <c r="P23" s="41">
        <v>0</v>
      </c>
      <c r="Q23" s="41">
        <v>0</v>
      </c>
      <c r="R23" s="41">
        <v>11</v>
      </c>
      <c r="S23" s="41">
        <f t="shared" si="0"/>
        <v>5</v>
      </c>
      <c r="T23" s="41">
        <v>0</v>
      </c>
      <c r="U23" s="41">
        <v>5</v>
      </c>
      <c r="V23" s="41">
        <v>0</v>
      </c>
    </row>
    <row r="24" spans="1:22" ht="12">
      <c r="A24" s="27" t="s">
        <v>17</v>
      </c>
      <c r="B24" s="57" t="s">
        <v>131</v>
      </c>
      <c r="C24" s="29">
        <f t="shared" si="1"/>
        <v>400</v>
      </c>
      <c r="D24" s="23"/>
      <c r="E24" s="23">
        <v>400</v>
      </c>
      <c r="F24" s="23"/>
      <c r="G24" s="41">
        <f t="shared" si="2"/>
        <v>0</v>
      </c>
      <c r="H24" s="41">
        <v>0</v>
      </c>
      <c r="I24" s="41">
        <v>0</v>
      </c>
      <c r="J24" s="41">
        <v>0</v>
      </c>
      <c r="K24" s="41">
        <f t="shared" si="3"/>
        <v>28.5</v>
      </c>
      <c r="L24" s="41">
        <v>5.3</v>
      </c>
      <c r="M24" s="41">
        <v>11.1</v>
      </c>
      <c r="N24" s="41">
        <v>12.1</v>
      </c>
      <c r="O24" s="41">
        <f t="shared" si="4"/>
        <v>84.2</v>
      </c>
      <c r="P24" s="41">
        <v>18.2</v>
      </c>
      <c r="Q24" s="41">
        <v>0</v>
      </c>
      <c r="R24" s="41">
        <v>66</v>
      </c>
      <c r="S24" s="41">
        <f t="shared" si="0"/>
        <v>13.15</v>
      </c>
      <c r="T24" s="41">
        <v>13.15</v>
      </c>
      <c r="U24" s="41">
        <v>0</v>
      </c>
      <c r="V24" s="41">
        <v>0</v>
      </c>
    </row>
    <row r="25" spans="1:22" ht="12">
      <c r="A25" s="27" t="s">
        <v>18</v>
      </c>
      <c r="B25" s="57" t="s">
        <v>132</v>
      </c>
      <c r="C25" s="29">
        <f t="shared" si="1"/>
        <v>350</v>
      </c>
      <c r="D25" s="23"/>
      <c r="E25" s="23">
        <v>350</v>
      </c>
      <c r="F25" s="23"/>
      <c r="G25" s="41">
        <f t="shared" si="2"/>
        <v>0</v>
      </c>
      <c r="H25" s="41">
        <v>0</v>
      </c>
      <c r="I25" s="41">
        <v>0</v>
      </c>
      <c r="J25" s="41">
        <v>0</v>
      </c>
      <c r="K25" s="41">
        <f t="shared" si="3"/>
        <v>21.8</v>
      </c>
      <c r="L25" s="41">
        <v>3.9</v>
      </c>
      <c r="M25" s="41">
        <v>8.6</v>
      </c>
      <c r="N25" s="41">
        <v>9.3</v>
      </c>
      <c r="O25" s="41">
        <f t="shared" si="4"/>
        <v>13.65</v>
      </c>
      <c r="P25" s="41">
        <v>13.65</v>
      </c>
      <c r="Q25" s="41">
        <v>0</v>
      </c>
      <c r="R25" s="41">
        <v>0</v>
      </c>
      <c r="S25" s="41">
        <f t="shared" si="0"/>
        <v>5</v>
      </c>
      <c r="T25" s="41">
        <v>0</v>
      </c>
      <c r="U25" s="41">
        <v>5</v>
      </c>
      <c r="V25" s="41">
        <v>0</v>
      </c>
    </row>
    <row r="26" spans="1:22" ht="12">
      <c r="A26" s="27" t="s">
        <v>19</v>
      </c>
      <c r="B26" s="57" t="s">
        <v>133</v>
      </c>
      <c r="C26" s="29">
        <f t="shared" si="1"/>
        <v>300</v>
      </c>
      <c r="D26" s="23">
        <v>300</v>
      </c>
      <c r="E26" s="23"/>
      <c r="F26" s="23"/>
      <c r="G26" s="41">
        <f t="shared" si="2"/>
        <v>4.2</v>
      </c>
      <c r="H26" s="41">
        <v>0</v>
      </c>
      <c r="I26" s="41">
        <v>0</v>
      </c>
      <c r="J26" s="41">
        <v>4.2</v>
      </c>
      <c r="K26" s="41">
        <f t="shared" si="3"/>
        <v>19.5</v>
      </c>
      <c r="L26" s="41">
        <v>7.5</v>
      </c>
      <c r="M26" s="41">
        <v>5.8</v>
      </c>
      <c r="N26" s="41">
        <v>6.2</v>
      </c>
      <c r="O26" s="41">
        <f t="shared" si="4"/>
        <v>0</v>
      </c>
      <c r="P26" s="41">
        <v>0</v>
      </c>
      <c r="Q26" s="41">
        <v>0</v>
      </c>
      <c r="R26" s="41">
        <v>0</v>
      </c>
      <c r="S26" s="41">
        <f t="shared" si="0"/>
        <v>5</v>
      </c>
      <c r="T26" s="41">
        <v>0</v>
      </c>
      <c r="U26" s="41">
        <v>5</v>
      </c>
      <c r="V26" s="41">
        <v>0</v>
      </c>
    </row>
    <row r="27" spans="1:22" ht="12">
      <c r="A27" s="27" t="s">
        <v>20</v>
      </c>
      <c r="B27" s="57" t="s">
        <v>134</v>
      </c>
      <c r="C27" s="29">
        <f t="shared" si="1"/>
        <v>0</v>
      </c>
      <c r="D27" s="23"/>
      <c r="E27" s="23"/>
      <c r="F27" s="23"/>
      <c r="G27" s="41">
        <f t="shared" si="2"/>
        <v>47.2</v>
      </c>
      <c r="H27" s="41">
        <v>15.3</v>
      </c>
      <c r="I27" s="41">
        <v>15.3</v>
      </c>
      <c r="J27" s="41">
        <v>16.6</v>
      </c>
      <c r="K27" s="41">
        <f t="shared" si="3"/>
        <v>9.6</v>
      </c>
      <c r="L27" s="41">
        <v>1.9</v>
      </c>
      <c r="M27" s="41">
        <v>3.7</v>
      </c>
      <c r="N27" s="41">
        <v>4</v>
      </c>
      <c r="O27" s="41">
        <f t="shared" si="4"/>
        <v>5.5</v>
      </c>
      <c r="P27" s="41">
        <v>0</v>
      </c>
      <c r="Q27" s="41">
        <v>0</v>
      </c>
      <c r="R27" s="41">
        <v>5.5</v>
      </c>
      <c r="S27" s="41">
        <f t="shared" si="0"/>
        <v>5</v>
      </c>
      <c r="T27" s="41">
        <v>0</v>
      </c>
      <c r="U27" s="41">
        <v>5</v>
      </c>
      <c r="V27" s="41">
        <v>0</v>
      </c>
    </row>
    <row r="28" spans="1:22" ht="12">
      <c r="A28" s="27" t="s">
        <v>21</v>
      </c>
      <c r="B28" s="57" t="s">
        <v>135</v>
      </c>
      <c r="C28" s="29">
        <f t="shared" si="1"/>
        <v>0</v>
      </c>
      <c r="D28" s="23"/>
      <c r="E28" s="23"/>
      <c r="F28" s="23"/>
      <c r="G28" s="41">
        <f t="shared" si="2"/>
        <v>35.75</v>
      </c>
      <c r="H28" s="41">
        <v>3.85</v>
      </c>
      <c r="I28" s="41">
        <v>15.3</v>
      </c>
      <c r="J28" s="41">
        <v>16.6</v>
      </c>
      <c r="K28" s="41">
        <f t="shared" si="3"/>
        <v>13.100000000000001</v>
      </c>
      <c r="L28" s="41">
        <v>2.9</v>
      </c>
      <c r="M28" s="41">
        <v>4.9</v>
      </c>
      <c r="N28" s="41">
        <v>5.3</v>
      </c>
      <c r="O28" s="41">
        <f t="shared" si="4"/>
        <v>0</v>
      </c>
      <c r="P28" s="41">
        <v>0</v>
      </c>
      <c r="Q28" s="41">
        <v>0</v>
      </c>
      <c r="R28" s="41">
        <v>0</v>
      </c>
      <c r="S28" s="41">
        <f t="shared" si="0"/>
        <v>5.15</v>
      </c>
      <c r="T28" s="41">
        <v>5.15</v>
      </c>
      <c r="U28" s="41">
        <v>0</v>
      </c>
      <c r="V28" s="41">
        <v>0</v>
      </c>
    </row>
    <row r="29" spans="1:22" ht="12">
      <c r="A29" s="27" t="s">
        <v>22</v>
      </c>
      <c r="B29" s="57" t="s">
        <v>136</v>
      </c>
      <c r="C29" s="29">
        <f t="shared" si="1"/>
        <v>400</v>
      </c>
      <c r="D29" s="23"/>
      <c r="E29" s="23">
        <v>400</v>
      </c>
      <c r="F29" s="23"/>
      <c r="G29" s="41">
        <f t="shared" si="2"/>
        <v>0</v>
      </c>
      <c r="H29" s="41">
        <v>0</v>
      </c>
      <c r="I29" s="41">
        <v>0</v>
      </c>
      <c r="J29" s="41">
        <v>0</v>
      </c>
      <c r="K29" s="41">
        <f t="shared" si="3"/>
        <v>23.65</v>
      </c>
      <c r="L29" s="41">
        <v>5.95</v>
      </c>
      <c r="M29" s="41">
        <v>8.5</v>
      </c>
      <c r="N29" s="41">
        <v>9.2</v>
      </c>
      <c r="O29" s="41">
        <f t="shared" si="4"/>
        <v>27.3</v>
      </c>
      <c r="P29" s="41">
        <v>27.3</v>
      </c>
      <c r="Q29" s="41">
        <v>0</v>
      </c>
      <c r="R29" s="41">
        <v>0</v>
      </c>
      <c r="S29" s="41">
        <f t="shared" si="0"/>
        <v>3.8</v>
      </c>
      <c r="T29" s="41">
        <v>3.8</v>
      </c>
      <c r="U29" s="41">
        <v>0</v>
      </c>
      <c r="V29" s="41">
        <v>0</v>
      </c>
    </row>
    <row r="30" spans="1:22" ht="12">
      <c r="A30" s="27" t="s">
        <v>23</v>
      </c>
      <c r="B30" s="57" t="s">
        <v>137</v>
      </c>
      <c r="C30" s="29">
        <f t="shared" si="1"/>
        <v>0</v>
      </c>
      <c r="D30" s="23"/>
      <c r="E30" s="23"/>
      <c r="F30" s="23"/>
      <c r="G30" s="41">
        <f t="shared" si="2"/>
        <v>0</v>
      </c>
      <c r="H30" s="41">
        <v>0</v>
      </c>
      <c r="I30" s="41">
        <v>0</v>
      </c>
      <c r="J30" s="41">
        <v>0</v>
      </c>
      <c r="K30" s="41">
        <f t="shared" si="3"/>
        <v>16.7</v>
      </c>
      <c r="L30" s="41">
        <v>5.1</v>
      </c>
      <c r="M30" s="41">
        <v>5.6</v>
      </c>
      <c r="N30" s="41">
        <v>6</v>
      </c>
      <c r="O30" s="41">
        <f t="shared" si="4"/>
        <v>22.75</v>
      </c>
      <c r="P30" s="41">
        <v>22.75</v>
      </c>
      <c r="Q30" s="41">
        <v>0</v>
      </c>
      <c r="R30" s="41">
        <v>0</v>
      </c>
      <c r="S30" s="41">
        <f>T30+U30+V30</f>
        <v>1.85</v>
      </c>
      <c r="T30" s="41">
        <v>1.85</v>
      </c>
      <c r="U30" s="41">
        <v>0</v>
      </c>
      <c r="V30" s="41">
        <v>0</v>
      </c>
    </row>
    <row r="31" spans="1:22" ht="12">
      <c r="A31" s="27" t="s">
        <v>24</v>
      </c>
      <c r="B31" s="57" t="s">
        <v>138</v>
      </c>
      <c r="C31" s="29">
        <f t="shared" si="1"/>
        <v>0</v>
      </c>
      <c r="D31" s="23"/>
      <c r="E31" s="23"/>
      <c r="F31" s="23"/>
      <c r="G31" s="41">
        <f t="shared" si="2"/>
        <v>35.75</v>
      </c>
      <c r="H31" s="41">
        <v>3.85</v>
      </c>
      <c r="I31" s="41">
        <v>15.3</v>
      </c>
      <c r="J31" s="41">
        <v>16.6</v>
      </c>
      <c r="K31" s="41">
        <f t="shared" si="3"/>
        <v>18.3</v>
      </c>
      <c r="L31" s="41">
        <v>4</v>
      </c>
      <c r="M31" s="41">
        <v>6.8</v>
      </c>
      <c r="N31" s="41">
        <v>7.5</v>
      </c>
      <c r="O31" s="41">
        <f t="shared" si="4"/>
        <v>5.5</v>
      </c>
      <c r="P31" s="41">
        <v>0</v>
      </c>
      <c r="Q31" s="41">
        <v>0</v>
      </c>
      <c r="R31" s="41">
        <v>5.5</v>
      </c>
      <c r="S31" s="41">
        <f t="shared" si="0"/>
        <v>5</v>
      </c>
      <c r="T31" s="41">
        <v>0</v>
      </c>
      <c r="U31" s="41">
        <v>5</v>
      </c>
      <c r="V31" s="41">
        <v>0</v>
      </c>
    </row>
    <row r="32" spans="1:22" ht="12">
      <c r="A32" s="27" t="s">
        <v>25</v>
      </c>
      <c r="B32" s="57" t="s">
        <v>139</v>
      </c>
      <c r="C32" s="29">
        <f t="shared" si="1"/>
        <v>350</v>
      </c>
      <c r="D32" s="23"/>
      <c r="E32" s="23">
        <v>350</v>
      </c>
      <c r="F32" s="23"/>
      <c r="G32" s="41">
        <f t="shared" si="2"/>
        <v>0</v>
      </c>
      <c r="H32" s="41">
        <v>0</v>
      </c>
      <c r="I32" s="41">
        <v>0</v>
      </c>
      <c r="J32" s="41">
        <v>0</v>
      </c>
      <c r="K32" s="41">
        <f t="shared" si="3"/>
        <v>21.9</v>
      </c>
      <c r="L32" s="41">
        <v>2.5</v>
      </c>
      <c r="M32" s="41">
        <v>9.3</v>
      </c>
      <c r="N32" s="41">
        <v>10.1</v>
      </c>
      <c r="O32" s="41">
        <f t="shared" si="4"/>
        <v>33</v>
      </c>
      <c r="P32" s="41">
        <v>0</v>
      </c>
      <c r="Q32" s="41">
        <v>0</v>
      </c>
      <c r="R32" s="41">
        <v>33</v>
      </c>
      <c r="S32" s="41">
        <f t="shared" si="0"/>
        <v>17.35</v>
      </c>
      <c r="T32" s="41">
        <v>17.35</v>
      </c>
      <c r="U32" s="41">
        <v>0</v>
      </c>
      <c r="V32" s="41">
        <v>0</v>
      </c>
    </row>
    <row r="33" spans="1:22" ht="12">
      <c r="A33" s="27" t="s">
        <v>26</v>
      </c>
      <c r="B33" s="57" t="s">
        <v>140</v>
      </c>
      <c r="C33" s="29">
        <f t="shared" si="1"/>
        <v>0</v>
      </c>
      <c r="D33" s="23"/>
      <c r="E33" s="23"/>
      <c r="F33" s="23"/>
      <c r="G33" s="41">
        <f t="shared" si="2"/>
        <v>35.75</v>
      </c>
      <c r="H33" s="41">
        <v>3.85</v>
      </c>
      <c r="I33" s="41">
        <v>15.3</v>
      </c>
      <c r="J33" s="41">
        <v>16.6</v>
      </c>
      <c r="K33" s="41">
        <f t="shared" si="3"/>
        <v>10.75</v>
      </c>
      <c r="L33" s="41">
        <v>2.65</v>
      </c>
      <c r="M33" s="41">
        <v>3.9</v>
      </c>
      <c r="N33" s="41">
        <v>4.2</v>
      </c>
      <c r="O33" s="41">
        <f t="shared" si="4"/>
        <v>5.5</v>
      </c>
      <c r="P33" s="41">
        <v>0</v>
      </c>
      <c r="Q33" s="41">
        <v>0</v>
      </c>
      <c r="R33" s="41">
        <v>5.5</v>
      </c>
      <c r="S33" s="41">
        <f t="shared" si="0"/>
        <v>5</v>
      </c>
      <c r="T33" s="41">
        <v>0</v>
      </c>
      <c r="U33" s="41">
        <v>5</v>
      </c>
      <c r="V33" s="41">
        <v>0</v>
      </c>
    </row>
    <row r="34" spans="1:22" ht="12">
      <c r="A34" s="27" t="s">
        <v>27</v>
      </c>
      <c r="B34" s="57" t="s">
        <v>141</v>
      </c>
      <c r="C34" s="29">
        <f t="shared" si="1"/>
        <v>0</v>
      </c>
      <c r="D34" s="23"/>
      <c r="E34" s="23"/>
      <c r="F34" s="23"/>
      <c r="G34" s="41">
        <f t="shared" si="2"/>
        <v>48.1</v>
      </c>
      <c r="H34" s="41">
        <v>5.2</v>
      </c>
      <c r="I34" s="41">
        <v>20.6</v>
      </c>
      <c r="J34" s="41">
        <v>22.3</v>
      </c>
      <c r="K34" s="41">
        <f t="shared" si="3"/>
        <v>15.350000000000001</v>
      </c>
      <c r="L34" s="41">
        <v>3.45</v>
      </c>
      <c r="M34" s="41">
        <v>5.7</v>
      </c>
      <c r="N34" s="41">
        <v>6.2</v>
      </c>
      <c r="O34" s="41">
        <f t="shared" si="4"/>
        <v>0</v>
      </c>
      <c r="P34" s="41">
        <v>0</v>
      </c>
      <c r="Q34" s="41">
        <v>0</v>
      </c>
      <c r="R34" s="41">
        <v>0</v>
      </c>
      <c r="S34" s="41">
        <f t="shared" si="0"/>
        <v>3.45</v>
      </c>
      <c r="T34" s="41">
        <v>3.45</v>
      </c>
      <c r="U34" s="41">
        <v>0</v>
      </c>
      <c r="V34" s="41">
        <v>0</v>
      </c>
    </row>
    <row r="35" spans="1:22" ht="12">
      <c r="A35" s="27" t="s">
        <v>28</v>
      </c>
      <c r="B35" s="57" t="s">
        <v>142</v>
      </c>
      <c r="C35" s="29">
        <f t="shared" si="1"/>
        <v>0</v>
      </c>
      <c r="D35" s="23"/>
      <c r="E35" s="23"/>
      <c r="F35" s="23"/>
      <c r="G35" s="41">
        <f t="shared" si="2"/>
        <v>27.5</v>
      </c>
      <c r="H35" s="41">
        <v>0</v>
      </c>
      <c r="I35" s="41">
        <v>5.2</v>
      </c>
      <c r="J35" s="41">
        <v>22.3</v>
      </c>
      <c r="K35" s="41">
        <f t="shared" si="3"/>
        <v>25.6</v>
      </c>
      <c r="L35" s="41">
        <v>4.7</v>
      </c>
      <c r="M35" s="41">
        <v>10</v>
      </c>
      <c r="N35" s="41">
        <v>10.9</v>
      </c>
      <c r="O35" s="41">
        <f t="shared" si="4"/>
        <v>33</v>
      </c>
      <c r="P35" s="41">
        <v>0</v>
      </c>
      <c r="Q35" s="41">
        <v>0</v>
      </c>
      <c r="R35" s="41">
        <v>33</v>
      </c>
      <c r="S35" s="41">
        <f t="shared" si="0"/>
        <v>8.75</v>
      </c>
      <c r="T35" s="41">
        <v>8.75</v>
      </c>
      <c r="U35" s="41">
        <v>0</v>
      </c>
      <c r="V35" s="41">
        <v>0</v>
      </c>
    </row>
    <row r="36" spans="1:22" ht="12">
      <c r="A36" s="27" t="s">
        <v>29</v>
      </c>
      <c r="B36" s="57" t="s">
        <v>143</v>
      </c>
      <c r="C36" s="29">
        <f t="shared" si="1"/>
        <v>0</v>
      </c>
      <c r="D36" s="23"/>
      <c r="E36" s="23"/>
      <c r="F36" s="23"/>
      <c r="G36" s="41">
        <f t="shared" si="2"/>
        <v>0</v>
      </c>
      <c r="H36" s="41">
        <v>0</v>
      </c>
      <c r="I36" s="41">
        <v>0</v>
      </c>
      <c r="J36" s="41">
        <v>0</v>
      </c>
      <c r="K36" s="41">
        <f t="shared" si="3"/>
        <v>18.05</v>
      </c>
      <c r="L36" s="41">
        <v>5.55</v>
      </c>
      <c r="M36" s="41">
        <v>6</v>
      </c>
      <c r="N36" s="41">
        <v>6.5</v>
      </c>
      <c r="O36" s="41">
        <f t="shared" si="4"/>
        <v>27.5</v>
      </c>
      <c r="P36" s="41">
        <v>0</v>
      </c>
      <c r="Q36" s="41">
        <v>0</v>
      </c>
      <c r="R36" s="41">
        <v>27.5</v>
      </c>
      <c r="S36" s="41">
        <f t="shared" si="0"/>
        <v>5</v>
      </c>
      <c r="T36" s="41">
        <v>0</v>
      </c>
      <c r="U36" s="41">
        <v>5</v>
      </c>
      <c r="V36" s="41">
        <v>0</v>
      </c>
    </row>
    <row r="37" spans="1:22" ht="12">
      <c r="A37" s="27" t="s">
        <v>30</v>
      </c>
      <c r="B37" s="57" t="s">
        <v>160</v>
      </c>
      <c r="C37" s="29">
        <f t="shared" si="1"/>
        <v>350</v>
      </c>
      <c r="D37" s="23"/>
      <c r="E37" s="23">
        <v>350</v>
      </c>
      <c r="F37" s="23"/>
      <c r="G37" s="41">
        <f t="shared" si="2"/>
        <v>0</v>
      </c>
      <c r="H37" s="41">
        <v>0</v>
      </c>
      <c r="I37" s="41">
        <v>0</v>
      </c>
      <c r="J37" s="41">
        <v>0</v>
      </c>
      <c r="K37" s="41">
        <f t="shared" si="3"/>
        <v>25.550000000000004</v>
      </c>
      <c r="L37" s="41">
        <v>8.05</v>
      </c>
      <c r="M37" s="41">
        <v>8.4</v>
      </c>
      <c r="N37" s="41">
        <v>9.1</v>
      </c>
      <c r="O37" s="41">
        <f t="shared" si="4"/>
        <v>13.65</v>
      </c>
      <c r="P37" s="41">
        <v>13.65</v>
      </c>
      <c r="Q37" s="41">
        <v>0</v>
      </c>
      <c r="R37" s="41">
        <v>0</v>
      </c>
      <c r="S37" s="41">
        <f t="shared" si="0"/>
        <v>5</v>
      </c>
      <c r="T37" s="41">
        <v>0</v>
      </c>
      <c r="U37" s="41">
        <v>5</v>
      </c>
      <c r="V37" s="41">
        <v>0</v>
      </c>
    </row>
    <row r="38" spans="1:22" ht="12">
      <c r="A38" s="27" t="s">
        <v>31</v>
      </c>
      <c r="B38" s="57" t="s">
        <v>144</v>
      </c>
      <c r="C38" s="29">
        <f t="shared" si="1"/>
        <v>350</v>
      </c>
      <c r="D38" s="23"/>
      <c r="E38" s="23">
        <v>350</v>
      </c>
      <c r="F38" s="23"/>
      <c r="G38" s="41">
        <f t="shared" si="2"/>
        <v>0</v>
      </c>
      <c r="H38" s="41">
        <v>0</v>
      </c>
      <c r="I38" s="41">
        <v>0</v>
      </c>
      <c r="J38" s="41">
        <v>0</v>
      </c>
      <c r="K38" s="41">
        <f t="shared" si="3"/>
        <v>37.7</v>
      </c>
      <c r="L38" s="41">
        <v>13.8</v>
      </c>
      <c r="M38" s="41">
        <v>11.5</v>
      </c>
      <c r="N38" s="41">
        <v>12.4</v>
      </c>
      <c r="O38" s="41">
        <f t="shared" si="4"/>
        <v>27.3</v>
      </c>
      <c r="P38" s="41">
        <v>27.3</v>
      </c>
      <c r="Q38" s="41">
        <v>0</v>
      </c>
      <c r="R38" s="41">
        <v>0</v>
      </c>
      <c r="S38" s="41">
        <f t="shared" si="0"/>
        <v>5</v>
      </c>
      <c r="T38" s="41">
        <v>0</v>
      </c>
      <c r="U38" s="41">
        <v>5</v>
      </c>
      <c r="V38" s="41">
        <v>0</v>
      </c>
    </row>
    <row r="39" spans="1:22" ht="12">
      <c r="A39" s="27" t="s">
        <v>32</v>
      </c>
      <c r="B39" s="57" t="s">
        <v>161</v>
      </c>
      <c r="C39" s="29">
        <f t="shared" si="1"/>
        <v>0</v>
      </c>
      <c r="D39" s="23"/>
      <c r="E39" s="23"/>
      <c r="F39" s="23"/>
      <c r="G39" s="41">
        <f t="shared" si="2"/>
        <v>27.5</v>
      </c>
      <c r="H39" s="41">
        <v>0</v>
      </c>
      <c r="I39" s="41">
        <v>5.2</v>
      </c>
      <c r="J39" s="41">
        <v>22.3</v>
      </c>
      <c r="K39" s="41">
        <f t="shared" si="3"/>
        <v>32.75</v>
      </c>
      <c r="L39" s="41">
        <v>11.95</v>
      </c>
      <c r="M39" s="41">
        <v>10</v>
      </c>
      <c r="N39" s="41">
        <v>10.8</v>
      </c>
      <c r="O39" s="41">
        <f t="shared" si="4"/>
        <v>13.65</v>
      </c>
      <c r="P39" s="41">
        <v>13.65</v>
      </c>
      <c r="Q39" s="41">
        <v>0</v>
      </c>
      <c r="R39" s="41">
        <v>0</v>
      </c>
      <c r="S39" s="41">
        <f t="shared" si="0"/>
        <v>5</v>
      </c>
      <c r="T39" s="41">
        <v>0</v>
      </c>
      <c r="U39" s="41">
        <v>5</v>
      </c>
      <c r="V39" s="41">
        <v>0</v>
      </c>
    </row>
    <row r="40" spans="1:22" ht="12">
      <c r="A40" s="27" t="s">
        <v>33</v>
      </c>
      <c r="B40" s="57" t="s">
        <v>162</v>
      </c>
      <c r="C40" s="29">
        <f t="shared" si="1"/>
        <v>0</v>
      </c>
      <c r="D40" s="23"/>
      <c r="E40" s="23"/>
      <c r="F40" s="23"/>
      <c r="G40" s="41">
        <f t="shared" si="2"/>
        <v>27.5</v>
      </c>
      <c r="H40" s="41">
        <v>0</v>
      </c>
      <c r="I40" s="41">
        <v>5.2</v>
      </c>
      <c r="J40" s="41">
        <v>22.3</v>
      </c>
      <c r="K40" s="41">
        <f t="shared" si="3"/>
        <v>15.7</v>
      </c>
      <c r="L40" s="41">
        <v>6.4</v>
      </c>
      <c r="M40" s="41">
        <v>4.5</v>
      </c>
      <c r="N40" s="41">
        <v>4.8</v>
      </c>
      <c r="O40" s="41">
        <f t="shared" si="4"/>
        <v>13.65</v>
      </c>
      <c r="P40" s="41">
        <v>13.65</v>
      </c>
      <c r="Q40" s="41">
        <v>0</v>
      </c>
      <c r="R40" s="41">
        <v>0</v>
      </c>
      <c r="S40" s="41">
        <f t="shared" si="0"/>
        <v>5</v>
      </c>
      <c r="T40" s="41">
        <v>0</v>
      </c>
      <c r="U40" s="41">
        <v>5</v>
      </c>
      <c r="V40" s="41">
        <v>0</v>
      </c>
    </row>
    <row r="41" spans="1:22" ht="12">
      <c r="A41" s="27" t="s">
        <v>34</v>
      </c>
      <c r="B41" s="57" t="s">
        <v>145</v>
      </c>
      <c r="C41" s="29">
        <f t="shared" si="1"/>
        <v>0</v>
      </c>
      <c r="D41" s="23"/>
      <c r="E41" s="23"/>
      <c r="F41" s="23"/>
      <c r="G41" s="41">
        <f t="shared" si="2"/>
        <v>48.1</v>
      </c>
      <c r="H41" s="41">
        <v>5.2</v>
      </c>
      <c r="I41" s="41">
        <v>20.6</v>
      </c>
      <c r="J41" s="41">
        <v>22.3</v>
      </c>
      <c r="K41" s="41">
        <f t="shared" si="3"/>
        <v>18.85</v>
      </c>
      <c r="L41" s="41">
        <v>4.95</v>
      </c>
      <c r="M41" s="41">
        <v>6.7</v>
      </c>
      <c r="N41" s="41">
        <v>7.2</v>
      </c>
      <c r="O41" s="41">
        <f t="shared" si="4"/>
        <v>0</v>
      </c>
      <c r="P41" s="41">
        <v>0</v>
      </c>
      <c r="Q41" s="41">
        <v>0</v>
      </c>
      <c r="R41" s="41">
        <v>0</v>
      </c>
      <c r="S41" s="41">
        <f t="shared" si="0"/>
        <v>6.1</v>
      </c>
      <c r="T41" s="41">
        <v>6.1</v>
      </c>
      <c r="U41" s="41">
        <v>0</v>
      </c>
      <c r="V41" s="41">
        <v>0</v>
      </c>
    </row>
    <row r="42" spans="1:22" ht="12">
      <c r="A42" s="27" t="s">
        <v>35</v>
      </c>
      <c r="B42" s="57" t="s">
        <v>146</v>
      </c>
      <c r="C42" s="29">
        <f t="shared" si="1"/>
        <v>350</v>
      </c>
      <c r="D42" s="23">
        <v>350</v>
      </c>
      <c r="E42" s="23"/>
      <c r="F42" s="23"/>
      <c r="G42" s="41">
        <f t="shared" si="2"/>
        <v>4.2</v>
      </c>
      <c r="H42" s="41">
        <v>0</v>
      </c>
      <c r="I42" s="41">
        <v>0</v>
      </c>
      <c r="J42" s="41">
        <v>4.2</v>
      </c>
      <c r="K42" s="41">
        <f t="shared" si="3"/>
        <v>16.75</v>
      </c>
      <c r="L42" s="41">
        <v>4.45</v>
      </c>
      <c r="M42" s="41">
        <v>5.9</v>
      </c>
      <c r="N42" s="41">
        <v>6.4</v>
      </c>
      <c r="O42" s="41">
        <f t="shared" si="4"/>
        <v>33</v>
      </c>
      <c r="P42" s="41">
        <v>0</v>
      </c>
      <c r="Q42" s="41">
        <v>0</v>
      </c>
      <c r="R42" s="41">
        <v>33</v>
      </c>
      <c r="S42" s="41">
        <f t="shared" si="0"/>
        <v>8.95</v>
      </c>
      <c r="T42" s="41">
        <v>8.95</v>
      </c>
      <c r="U42" s="41">
        <v>0</v>
      </c>
      <c r="V42" s="41">
        <v>0</v>
      </c>
    </row>
    <row r="43" spans="1:22" ht="12">
      <c r="A43" s="27" t="s">
        <v>36</v>
      </c>
      <c r="B43" s="57" t="s">
        <v>163</v>
      </c>
      <c r="C43" s="29">
        <f t="shared" si="1"/>
        <v>350</v>
      </c>
      <c r="D43" s="23"/>
      <c r="E43" s="23"/>
      <c r="F43" s="23">
        <v>350</v>
      </c>
      <c r="G43" s="41">
        <f t="shared" si="2"/>
        <v>0</v>
      </c>
      <c r="H43" s="41">
        <v>0</v>
      </c>
      <c r="I43" s="41">
        <v>0</v>
      </c>
      <c r="J43" s="41">
        <v>0</v>
      </c>
      <c r="K43" s="41">
        <f t="shared" si="3"/>
        <v>12.25</v>
      </c>
      <c r="L43" s="41">
        <v>2.25</v>
      </c>
      <c r="M43" s="41">
        <v>4.8</v>
      </c>
      <c r="N43" s="41">
        <v>5.2</v>
      </c>
      <c r="O43" s="41">
        <f t="shared" si="4"/>
        <v>18.2</v>
      </c>
      <c r="P43" s="41">
        <v>18.2</v>
      </c>
      <c r="Q43" s="41">
        <v>0</v>
      </c>
      <c r="R43" s="41">
        <v>0</v>
      </c>
      <c r="S43" s="41">
        <f t="shared" si="0"/>
        <v>5.65</v>
      </c>
      <c r="T43" s="41">
        <v>5.65</v>
      </c>
      <c r="U43" s="41">
        <v>0</v>
      </c>
      <c r="V43" s="41">
        <v>0</v>
      </c>
    </row>
    <row r="44" spans="1:22" ht="54" customHeight="1">
      <c r="A44" s="88" t="s">
        <v>56</v>
      </c>
      <c r="B44" s="88" t="s">
        <v>110</v>
      </c>
      <c r="C44" s="95" t="s">
        <v>222</v>
      </c>
      <c r="D44" s="95"/>
      <c r="E44" s="95"/>
      <c r="F44" s="95"/>
      <c r="G44" s="90" t="s">
        <v>223</v>
      </c>
      <c r="H44" s="90"/>
      <c r="I44" s="90"/>
      <c r="J44" s="90"/>
      <c r="K44" s="90" t="s">
        <v>226</v>
      </c>
      <c r="L44" s="90"/>
      <c r="M44" s="90"/>
      <c r="N44" s="90"/>
      <c r="O44" s="90" t="s">
        <v>106</v>
      </c>
      <c r="P44" s="90"/>
      <c r="Q44" s="90"/>
      <c r="R44" s="90"/>
      <c r="S44" s="90" t="s">
        <v>107</v>
      </c>
      <c r="T44" s="90"/>
      <c r="U44" s="90"/>
      <c r="V44" s="90"/>
    </row>
    <row r="45" spans="1:22" ht="12">
      <c r="A45" s="89"/>
      <c r="B45" s="89"/>
      <c r="C45" s="22" t="s">
        <v>57</v>
      </c>
      <c r="D45" s="23">
        <v>2009</v>
      </c>
      <c r="E45" s="23">
        <v>2010</v>
      </c>
      <c r="F45" s="23">
        <v>2011</v>
      </c>
      <c r="G45" s="24" t="s">
        <v>57</v>
      </c>
      <c r="H45" s="24">
        <v>2009</v>
      </c>
      <c r="I45" s="24">
        <v>2010</v>
      </c>
      <c r="J45" s="24">
        <v>2011</v>
      </c>
      <c r="K45" s="40" t="s">
        <v>57</v>
      </c>
      <c r="L45" s="24">
        <v>2009</v>
      </c>
      <c r="M45" s="24">
        <v>2010</v>
      </c>
      <c r="N45" s="24">
        <v>2011</v>
      </c>
      <c r="O45" s="24" t="s">
        <v>57</v>
      </c>
      <c r="P45" s="24">
        <v>2009</v>
      </c>
      <c r="Q45" s="24">
        <v>2010</v>
      </c>
      <c r="R45" s="24">
        <v>2011</v>
      </c>
      <c r="S45" s="24" t="s">
        <v>57</v>
      </c>
      <c r="T45" s="24">
        <v>2009</v>
      </c>
      <c r="U45" s="24">
        <v>2010</v>
      </c>
      <c r="V45" s="24">
        <v>2011</v>
      </c>
    </row>
    <row r="46" spans="1:22" ht="12">
      <c r="A46" s="27" t="s">
        <v>37</v>
      </c>
      <c r="B46" s="57" t="s">
        <v>147</v>
      </c>
      <c r="C46" s="29">
        <f t="shared" si="1"/>
        <v>0</v>
      </c>
      <c r="D46" s="23"/>
      <c r="E46" s="23"/>
      <c r="F46" s="23"/>
      <c r="G46" s="41">
        <f t="shared" si="2"/>
        <v>48.1</v>
      </c>
      <c r="H46" s="41">
        <v>5.2</v>
      </c>
      <c r="I46" s="41">
        <v>20.6</v>
      </c>
      <c r="J46" s="41">
        <v>22.3</v>
      </c>
      <c r="K46" s="41">
        <f t="shared" si="3"/>
        <v>14.8</v>
      </c>
      <c r="L46" s="41">
        <v>3.9</v>
      </c>
      <c r="M46" s="41">
        <v>5.2</v>
      </c>
      <c r="N46" s="41">
        <v>5.7</v>
      </c>
      <c r="O46" s="41">
        <f t="shared" si="4"/>
        <v>47.6</v>
      </c>
      <c r="P46" s="41">
        <v>9.1</v>
      </c>
      <c r="Q46" s="41">
        <v>0</v>
      </c>
      <c r="R46" s="41">
        <v>38.5</v>
      </c>
      <c r="S46" s="41">
        <f t="shared" si="0"/>
        <v>5</v>
      </c>
      <c r="T46" s="41">
        <v>0</v>
      </c>
      <c r="U46" s="41">
        <v>5</v>
      </c>
      <c r="V46" s="41">
        <v>0</v>
      </c>
    </row>
    <row r="47" spans="1:22" ht="12">
      <c r="A47" s="27" t="s">
        <v>38</v>
      </c>
      <c r="B47" s="57" t="s">
        <v>148</v>
      </c>
      <c r="C47" s="29">
        <f t="shared" si="1"/>
        <v>0</v>
      </c>
      <c r="D47" s="23"/>
      <c r="E47" s="23"/>
      <c r="F47" s="23"/>
      <c r="G47" s="41">
        <f t="shared" si="2"/>
        <v>37.9</v>
      </c>
      <c r="H47" s="41">
        <v>0</v>
      </c>
      <c r="I47" s="41">
        <v>7.1</v>
      </c>
      <c r="J47" s="41">
        <v>30.8</v>
      </c>
      <c r="K47" s="41">
        <f t="shared" si="3"/>
        <v>27.75</v>
      </c>
      <c r="L47" s="41">
        <v>7.45</v>
      </c>
      <c r="M47" s="41">
        <v>9.7</v>
      </c>
      <c r="N47" s="41">
        <v>10.6</v>
      </c>
      <c r="O47" s="41">
        <f t="shared" si="4"/>
        <v>33</v>
      </c>
      <c r="P47" s="41">
        <v>0</v>
      </c>
      <c r="Q47" s="41">
        <v>0</v>
      </c>
      <c r="R47" s="41">
        <v>33</v>
      </c>
      <c r="S47" s="41">
        <f t="shared" si="0"/>
        <v>5</v>
      </c>
      <c r="T47" s="41">
        <v>0</v>
      </c>
      <c r="U47" s="41">
        <v>5</v>
      </c>
      <c r="V47" s="41">
        <v>0</v>
      </c>
    </row>
    <row r="48" spans="1:22" ht="12">
      <c r="A48" s="27" t="s">
        <v>39</v>
      </c>
      <c r="B48" s="57" t="s">
        <v>127</v>
      </c>
      <c r="C48" s="29">
        <f t="shared" si="1"/>
        <v>400</v>
      </c>
      <c r="D48" s="23"/>
      <c r="E48" s="23"/>
      <c r="F48" s="23">
        <v>400</v>
      </c>
      <c r="G48" s="41">
        <f t="shared" si="2"/>
        <v>0</v>
      </c>
      <c r="H48" s="41">
        <v>0</v>
      </c>
      <c r="I48" s="41">
        <v>0</v>
      </c>
      <c r="J48" s="41">
        <v>0</v>
      </c>
      <c r="K48" s="41">
        <f t="shared" si="3"/>
        <v>18.9</v>
      </c>
      <c r="L48" s="41">
        <v>4.4</v>
      </c>
      <c r="M48" s="41">
        <v>6.9</v>
      </c>
      <c r="N48" s="41">
        <v>7.6</v>
      </c>
      <c r="O48" s="41">
        <f t="shared" si="4"/>
        <v>43.05</v>
      </c>
      <c r="P48" s="41">
        <v>4.55</v>
      </c>
      <c r="Q48" s="41">
        <v>0</v>
      </c>
      <c r="R48" s="41">
        <v>38.5</v>
      </c>
      <c r="S48" s="41">
        <f t="shared" si="0"/>
        <v>5</v>
      </c>
      <c r="T48" s="41">
        <v>0</v>
      </c>
      <c r="U48" s="41">
        <v>5</v>
      </c>
      <c r="V48" s="41">
        <v>0</v>
      </c>
    </row>
    <row r="49" spans="1:22" ht="12">
      <c r="A49" s="27" t="s">
        <v>40</v>
      </c>
      <c r="B49" s="57" t="s">
        <v>128</v>
      </c>
      <c r="C49" s="29">
        <f t="shared" si="1"/>
        <v>0</v>
      </c>
      <c r="D49" s="23"/>
      <c r="E49" s="23"/>
      <c r="F49" s="23"/>
      <c r="G49" s="41">
        <f t="shared" si="2"/>
        <v>87.8</v>
      </c>
      <c r="H49" s="41">
        <v>28.5</v>
      </c>
      <c r="I49" s="41">
        <v>28.5</v>
      </c>
      <c r="J49" s="41">
        <v>30.8</v>
      </c>
      <c r="K49" s="41">
        <f t="shared" si="3"/>
        <v>20.4</v>
      </c>
      <c r="L49" s="41">
        <v>4.9</v>
      </c>
      <c r="M49" s="41">
        <v>7.4</v>
      </c>
      <c r="N49" s="41">
        <v>8.1</v>
      </c>
      <c r="O49" s="41">
        <f t="shared" si="4"/>
        <v>38.5</v>
      </c>
      <c r="P49" s="41">
        <v>0</v>
      </c>
      <c r="Q49" s="41">
        <v>0</v>
      </c>
      <c r="R49" s="41">
        <v>38.5</v>
      </c>
      <c r="S49" s="41">
        <f t="shared" si="0"/>
        <v>1.7</v>
      </c>
      <c r="T49" s="41">
        <v>1.7</v>
      </c>
      <c r="U49" s="41">
        <v>0</v>
      </c>
      <c r="V49" s="41">
        <v>0</v>
      </c>
    </row>
    <row r="50" spans="1:22" ht="12">
      <c r="A50" s="27" t="s">
        <v>41</v>
      </c>
      <c r="B50" s="57" t="s">
        <v>149</v>
      </c>
      <c r="C50" s="29">
        <f t="shared" si="1"/>
        <v>400</v>
      </c>
      <c r="D50" s="23"/>
      <c r="E50" s="23"/>
      <c r="F50" s="23">
        <v>400</v>
      </c>
      <c r="G50" s="41">
        <f t="shared" si="2"/>
        <v>0</v>
      </c>
      <c r="H50" s="41">
        <v>0</v>
      </c>
      <c r="I50" s="41">
        <v>0</v>
      </c>
      <c r="J50" s="41">
        <v>0</v>
      </c>
      <c r="K50" s="41">
        <f t="shared" si="3"/>
        <v>21.35</v>
      </c>
      <c r="L50" s="41">
        <v>5.25</v>
      </c>
      <c r="M50" s="41">
        <v>7.7</v>
      </c>
      <c r="N50" s="41">
        <v>8.4</v>
      </c>
      <c r="O50" s="41">
        <f t="shared" si="4"/>
        <v>46.65</v>
      </c>
      <c r="P50" s="41">
        <v>13.65</v>
      </c>
      <c r="Q50" s="41">
        <v>0</v>
      </c>
      <c r="R50" s="41">
        <v>33</v>
      </c>
      <c r="S50" s="41">
        <f t="shared" si="0"/>
        <v>5</v>
      </c>
      <c r="T50" s="41">
        <v>0</v>
      </c>
      <c r="U50" s="41">
        <v>5</v>
      </c>
      <c r="V50" s="41">
        <v>0</v>
      </c>
    </row>
    <row r="51" spans="1:22" ht="12">
      <c r="A51" s="27" t="s">
        <v>42</v>
      </c>
      <c r="B51" s="57" t="s">
        <v>150</v>
      </c>
      <c r="C51" s="29">
        <f t="shared" si="1"/>
        <v>400</v>
      </c>
      <c r="D51" s="23"/>
      <c r="E51" s="23"/>
      <c r="F51" s="23">
        <v>400</v>
      </c>
      <c r="G51" s="41">
        <f t="shared" si="2"/>
        <v>0</v>
      </c>
      <c r="H51" s="41">
        <v>0</v>
      </c>
      <c r="I51" s="41">
        <v>0</v>
      </c>
      <c r="J51" s="41">
        <v>0</v>
      </c>
      <c r="K51" s="41">
        <f t="shared" si="3"/>
        <v>17.4</v>
      </c>
      <c r="L51" s="41">
        <v>3.7</v>
      </c>
      <c r="M51" s="41">
        <v>6.6</v>
      </c>
      <c r="N51" s="41">
        <v>7.1</v>
      </c>
      <c r="O51" s="41">
        <f t="shared" si="4"/>
        <v>38.5</v>
      </c>
      <c r="P51" s="41">
        <v>0</v>
      </c>
      <c r="Q51" s="41">
        <v>0</v>
      </c>
      <c r="R51" s="41">
        <v>38.5</v>
      </c>
      <c r="S51" s="41">
        <f t="shared" si="0"/>
        <v>5</v>
      </c>
      <c r="T51" s="41">
        <v>0</v>
      </c>
      <c r="U51" s="41">
        <v>5</v>
      </c>
      <c r="V51" s="41">
        <v>0</v>
      </c>
    </row>
    <row r="52" spans="1:22" ht="12">
      <c r="A52" s="27" t="s">
        <v>43</v>
      </c>
      <c r="B52" s="58" t="s">
        <v>164</v>
      </c>
      <c r="C52" s="31">
        <f t="shared" si="1"/>
        <v>400</v>
      </c>
      <c r="D52" s="24">
        <v>400</v>
      </c>
      <c r="E52" s="24"/>
      <c r="F52" s="24"/>
      <c r="G52" s="41">
        <f t="shared" si="2"/>
        <v>7.2</v>
      </c>
      <c r="H52" s="41">
        <v>0</v>
      </c>
      <c r="I52" s="41">
        <v>0</v>
      </c>
      <c r="J52" s="41">
        <v>7.2</v>
      </c>
      <c r="K52" s="41">
        <f t="shared" si="3"/>
        <v>18.85</v>
      </c>
      <c r="L52" s="41">
        <v>5.25</v>
      </c>
      <c r="M52" s="41">
        <v>6.5</v>
      </c>
      <c r="N52" s="41">
        <v>7.1</v>
      </c>
      <c r="O52" s="41">
        <f t="shared" si="4"/>
        <v>33</v>
      </c>
      <c r="P52" s="41">
        <v>0</v>
      </c>
      <c r="Q52" s="41">
        <v>0</v>
      </c>
      <c r="R52" s="41">
        <v>33</v>
      </c>
      <c r="S52" s="41">
        <f t="shared" si="0"/>
        <v>5</v>
      </c>
      <c r="T52" s="41">
        <v>0</v>
      </c>
      <c r="U52" s="41">
        <v>5</v>
      </c>
      <c r="V52" s="41">
        <v>0</v>
      </c>
    </row>
    <row r="53" spans="1:22" ht="12">
      <c r="A53" s="27" t="s">
        <v>44</v>
      </c>
      <c r="B53" s="57" t="s">
        <v>151</v>
      </c>
      <c r="C53" s="29">
        <f t="shared" si="1"/>
        <v>400</v>
      </c>
      <c r="D53" s="23"/>
      <c r="E53" s="23">
        <v>400</v>
      </c>
      <c r="F53" s="23"/>
      <c r="G53" s="41">
        <f t="shared" si="2"/>
        <v>0</v>
      </c>
      <c r="H53" s="41">
        <v>0</v>
      </c>
      <c r="I53" s="41">
        <v>0</v>
      </c>
      <c r="J53" s="41">
        <v>0</v>
      </c>
      <c r="K53" s="41">
        <f t="shared" si="3"/>
        <v>21.549999999999997</v>
      </c>
      <c r="L53" s="41">
        <v>7.35</v>
      </c>
      <c r="M53" s="41">
        <v>6.8</v>
      </c>
      <c r="N53" s="41">
        <v>7.4</v>
      </c>
      <c r="O53" s="41">
        <f t="shared" si="4"/>
        <v>43.05</v>
      </c>
      <c r="P53" s="41">
        <v>4.55</v>
      </c>
      <c r="Q53" s="41">
        <v>0</v>
      </c>
      <c r="R53" s="41">
        <v>38.5</v>
      </c>
      <c r="S53" s="41">
        <f t="shared" si="0"/>
        <v>5</v>
      </c>
      <c r="T53" s="41">
        <v>0</v>
      </c>
      <c r="U53" s="41">
        <v>5</v>
      </c>
      <c r="V53" s="41">
        <v>0</v>
      </c>
    </row>
    <row r="54" spans="1:22" ht="12">
      <c r="A54" s="27" t="s">
        <v>45</v>
      </c>
      <c r="B54" s="57" t="s">
        <v>152</v>
      </c>
      <c r="C54" s="29">
        <f t="shared" si="1"/>
        <v>0</v>
      </c>
      <c r="D54" s="23"/>
      <c r="E54" s="23"/>
      <c r="F54" s="23"/>
      <c r="G54" s="41">
        <f t="shared" si="2"/>
        <v>85</v>
      </c>
      <c r="H54" s="41">
        <v>27.6</v>
      </c>
      <c r="I54" s="41">
        <v>27.6</v>
      </c>
      <c r="J54" s="41">
        <v>29.8</v>
      </c>
      <c r="K54" s="41">
        <f t="shared" si="3"/>
        <v>21.35</v>
      </c>
      <c r="L54" s="41">
        <v>9.75</v>
      </c>
      <c r="M54" s="41">
        <v>5.6</v>
      </c>
      <c r="N54" s="41">
        <v>6</v>
      </c>
      <c r="O54" s="41">
        <f t="shared" si="4"/>
        <v>43.05</v>
      </c>
      <c r="P54" s="41">
        <v>4.55</v>
      </c>
      <c r="Q54" s="41">
        <v>0</v>
      </c>
      <c r="R54" s="41">
        <v>38.5</v>
      </c>
      <c r="S54" s="41">
        <f t="shared" si="0"/>
        <v>5</v>
      </c>
      <c r="T54" s="41">
        <v>0</v>
      </c>
      <c r="U54" s="41">
        <v>5</v>
      </c>
      <c r="V54" s="41">
        <v>0</v>
      </c>
    </row>
    <row r="55" spans="1:22" ht="12">
      <c r="A55" s="27" t="s">
        <v>46</v>
      </c>
      <c r="B55" s="57" t="s">
        <v>153</v>
      </c>
      <c r="C55" s="29">
        <f t="shared" si="1"/>
        <v>430</v>
      </c>
      <c r="D55" s="23">
        <v>430</v>
      </c>
      <c r="E55" s="23"/>
      <c r="F55" s="23"/>
      <c r="G55" s="41">
        <f t="shared" si="2"/>
        <v>7.2</v>
      </c>
      <c r="H55" s="41">
        <v>0</v>
      </c>
      <c r="I55" s="41">
        <v>0</v>
      </c>
      <c r="J55" s="41">
        <v>7.2</v>
      </c>
      <c r="K55" s="41">
        <f t="shared" si="3"/>
        <v>20.35</v>
      </c>
      <c r="L55" s="41">
        <v>5.95</v>
      </c>
      <c r="M55" s="41">
        <v>6.9</v>
      </c>
      <c r="N55" s="41">
        <v>7.5</v>
      </c>
      <c r="O55" s="41">
        <f t="shared" si="4"/>
        <v>33</v>
      </c>
      <c r="P55" s="41">
        <v>0</v>
      </c>
      <c r="Q55" s="41">
        <v>0</v>
      </c>
      <c r="R55" s="41">
        <v>33</v>
      </c>
      <c r="S55" s="41">
        <f t="shared" si="0"/>
        <v>5</v>
      </c>
      <c r="T55" s="41">
        <v>0</v>
      </c>
      <c r="U55" s="41">
        <v>5</v>
      </c>
      <c r="V55" s="41">
        <v>0</v>
      </c>
    </row>
    <row r="56" spans="1:22" ht="12">
      <c r="A56" s="27" t="s">
        <v>47</v>
      </c>
      <c r="B56" s="57" t="s">
        <v>129</v>
      </c>
      <c r="C56" s="29">
        <f t="shared" si="1"/>
        <v>400</v>
      </c>
      <c r="D56" s="23"/>
      <c r="E56" s="23">
        <v>400</v>
      </c>
      <c r="F56" s="23"/>
      <c r="G56" s="41">
        <f t="shared" si="2"/>
        <v>0</v>
      </c>
      <c r="H56" s="41">
        <v>0</v>
      </c>
      <c r="I56" s="41">
        <v>0</v>
      </c>
      <c r="J56" s="41">
        <v>0</v>
      </c>
      <c r="K56" s="41">
        <f t="shared" si="3"/>
        <v>27.65</v>
      </c>
      <c r="L56" s="41">
        <v>4.75</v>
      </c>
      <c r="M56" s="41">
        <v>11</v>
      </c>
      <c r="N56" s="41">
        <v>11.9</v>
      </c>
      <c r="O56" s="41">
        <f t="shared" si="4"/>
        <v>58.6</v>
      </c>
      <c r="P56" s="41">
        <v>9.1</v>
      </c>
      <c r="Q56" s="41">
        <v>0</v>
      </c>
      <c r="R56" s="41">
        <v>49.5</v>
      </c>
      <c r="S56" s="41">
        <f t="shared" si="0"/>
        <v>8.55</v>
      </c>
      <c r="T56" s="41">
        <v>8.55</v>
      </c>
      <c r="U56" s="41">
        <v>0</v>
      </c>
      <c r="V56" s="41">
        <v>0</v>
      </c>
    </row>
    <row r="57" spans="1:22" ht="12">
      <c r="A57" s="27" t="s">
        <v>48</v>
      </c>
      <c r="B57" s="57" t="s">
        <v>154</v>
      </c>
      <c r="C57" s="29">
        <f t="shared" si="1"/>
        <v>400</v>
      </c>
      <c r="D57" s="23"/>
      <c r="E57" s="23">
        <v>400</v>
      </c>
      <c r="F57" s="23"/>
      <c r="G57" s="41">
        <f t="shared" si="2"/>
        <v>0</v>
      </c>
      <c r="H57" s="41">
        <v>0</v>
      </c>
      <c r="I57" s="41">
        <v>0</v>
      </c>
      <c r="J57" s="41">
        <v>0</v>
      </c>
      <c r="K57" s="41">
        <f t="shared" si="3"/>
        <v>20.950000000000003</v>
      </c>
      <c r="L57" s="41">
        <v>4.85</v>
      </c>
      <c r="M57" s="41">
        <v>7.7</v>
      </c>
      <c r="N57" s="41">
        <v>8.4</v>
      </c>
      <c r="O57" s="41">
        <f t="shared" si="4"/>
        <v>38.5</v>
      </c>
      <c r="P57" s="41">
        <v>0</v>
      </c>
      <c r="Q57" s="41">
        <v>0</v>
      </c>
      <c r="R57" s="41">
        <v>38.5</v>
      </c>
      <c r="S57" s="41">
        <f t="shared" si="0"/>
        <v>22.25</v>
      </c>
      <c r="T57" s="41">
        <v>22.25</v>
      </c>
      <c r="U57" s="41">
        <v>0</v>
      </c>
      <c r="V57" s="41">
        <v>0</v>
      </c>
    </row>
    <row r="58" spans="1:22" ht="12">
      <c r="A58" s="27" t="s">
        <v>49</v>
      </c>
      <c r="B58" s="57" t="s">
        <v>155</v>
      </c>
      <c r="C58" s="29">
        <f t="shared" si="1"/>
        <v>350</v>
      </c>
      <c r="D58" s="23"/>
      <c r="E58" s="23">
        <v>350</v>
      </c>
      <c r="F58" s="23"/>
      <c r="G58" s="41">
        <f t="shared" si="2"/>
        <v>0</v>
      </c>
      <c r="H58" s="41">
        <v>0</v>
      </c>
      <c r="I58" s="41">
        <v>0</v>
      </c>
      <c r="J58" s="41">
        <v>0</v>
      </c>
      <c r="K58" s="41">
        <f t="shared" si="3"/>
        <v>8.8</v>
      </c>
      <c r="L58" s="41">
        <v>1.7</v>
      </c>
      <c r="M58" s="41">
        <v>3.4</v>
      </c>
      <c r="N58" s="41">
        <v>3.7</v>
      </c>
      <c r="O58" s="41">
        <f t="shared" si="4"/>
        <v>38.5</v>
      </c>
      <c r="P58" s="41">
        <v>0</v>
      </c>
      <c r="Q58" s="41">
        <v>0</v>
      </c>
      <c r="R58" s="41">
        <v>38.5</v>
      </c>
      <c r="S58" s="41">
        <f t="shared" si="0"/>
        <v>5</v>
      </c>
      <c r="T58" s="41">
        <v>0</v>
      </c>
      <c r="U58" s="41">
        <v>5</v>
      </c>
      <c r="V58" s="41">
        <v>0</v>
      </c>
    </row>
    <row r="59" spans="1:22" ht="12">
      <c r="A59" s="27" t="s">
        <v>50</v>
      </c>
      <c r="B59" s="57" t="s">
        <v>165</v>
      </c>
      <c r="C59" s="29">
        <f t="shared" si="1"/>
        <v>0</v>
      </c>
      <c r="D59" s="23"/>
      <c r="E59" s="23"/>
      <c r="F59" s="23"/>
      <c r="G59" s="41">
        <f t="shared" si="2"/>
        <v>0</v>
      </c>
      <c r="H59" s="41">
        <v>0</v>
      </c>
      <c r="I59" s="41">
        <v>0</v>
      </c>
      <c r="J59" s="41">
        <v>0</v>
      </c>
      <c r="K59" s="41">
        <f t="shared" si="3"/>
        <v>24</v>
      </c>
      <c r="L59" s="41">
        <v>5.5</v>
      </c>
      <c r="M59" s="41">
        <v>8.9</v>
      </c>
      <c r="N59" s="41">
        <v>9.6</v>
      </c>
      <c r="O59" s="41">
        <f t="shared" si="4"/>
        <v>27.3</v>
      </c>
      <c r="P59" s="41">
        <v>27.3</v>
      </c>
      <c r="Q59" s="41">
        <v>0</v>
      </c>
      <c r="R59" s="41">
        <v>0</v>
      </c>
      <c r="S59" s="41">
        <f t="shared" si="0"/>
        <v>6.85</v>
      </c>
      <c r="T59" s="41">
        <v>6.85</v>
      </c>
      <c r="U59" s="41">
        <v>0</v>
      </c>
      <c r="V59" s="41">
        <v>0</v>
      </c>
    </row>
    <row r="60" spans="1:22" ht="12">
      <c r="A60" s="27" t="s">
        <v>51</v>
      </c>
      <c r="B60" s="57" t="s">
        <v>156</v>
      </c>
      <c r="C60" s="29">
        <f t="shared" si="1"/>
        <v>300</v>
      </c>
      <c r="D60" s="23">
        <v>300</v>
      </c>
      <c r="E60" s="23"/>
      <c r="F60" s="23"/>
      <c r="G60" s="41">
        <f t="shared" si="2"/>
        <v>4.2</v>
      </c>
      <c r="H60" s="41">
        <v>0</v>
      </c>
      <c r="I60" s="41">
        <v>0</v>
      </c>
      <c r="J60" s="41">
        <v>4.2</v>
      </c>
      <c r="K60" s="41">
        <f t="shared" si="3"/>
        <v>13.149999999999999</v>
      </c>
      <c r="L60" s="41">
        <v>5.85</v>
      </c>
      <c r="M60" s="41">
        <v>3.5</v>
      </c>
      <c r="N60" s="41">
        <v>3.8</v>
      </c>
      <c r="O60" s="41">
        <f t="shared" si="4"/>
        <v>4.55</v>
      </c>
      <c r="P60" s="41">
        <v>4.55</v>
      </c>
      <c r="Q60" s="41">
        <v>0</v>
      </c>
      <c r="R60" s="41">
        <v>0</v>
      </c>
      <c r="S60" s="41">
        <f t="shared" si="0"/>
        <v>4.55</v>
      </c>
      <c r="T60" s="41">
        <v>4.55</v>
      </c>
      <c r="U60" s="41">
        <v>0</v>
      </c>
      <c r="V60" s="41">
        <v>0</v>
      </c>
    </row>
    <row r="61" spans="1:22" ht="12">
      <c r="A61" s="27" t="s">
        <v>52</v>
      </c>
      <c r="B61" s="57" t="s">
        <v>157</v>
      </c>
      <c r="C61" s="29">
        <f t="shared" si="1"/>
        <v>300</v>
      </c>
      <c r="D61" s="23"/>
      <c r="E61" s="23"/>
      <c r="F61" s="23">
        <v>300</v>
      </c>
      <c r="G61" s="41">
        <f t="shared" si="2"/>
        <v>0</v>
      </c>
      <c r="H61" s="41">
        <v>0</v>
      </c>
      <c r="I61" s="41">
        <v>0</v>
      </c>
      <c r="J61" s="41">
        <v>0</v>
      </c>
      <c r="K61" s="41">
        <f t="shared" si="3"/>
        <v>24.15</v>
      </c>
      <c r="L61" s="41">
        <v>8.45</v>
      </c>
      <c r="M61" s="41">
        <v>7.5</v>
      </c>
      <c r="N61" s="41">
        <v>8.2</v>
      </c>
      <c r="O61" s="41">
        <f t="shared" si="4"/>
        <v>11</v>
      </c>
      <c r="P61" s="41">
        <v>0</v>
      </c>
      <c r="Q61" s="41">
        <v>0</v>
      </c>
      <c r="R61" s="41">
        <v>11</v>
      </c>
      <c r="S61" s="41">
        <f t="shared" si="0"/>
        <v>3.8</v>
      </c>
      <c r="T61" s="41">
        <v>3.8</v>
      </c>
      <c r="U61" s="41">
        <v>0</v>
      </c>
      <c r="V61" s="41">
        <v>0</v>
      </c>
    </row>
    <row r="62" spans="1:22" ht="12">
      <c r="A62" s="27" t="s">
        <v>53</v>
      </c>
      <c r="B62" s="57" t="s">
        <v>166</v>
      </c>
      <c r="C62" s="29">
        <f t="shared" si="1"/>
        <v>400</v>
      </c>
      <c r="D62" s="23"/>
      <c r="E62" s="23"/>
      <c r="F62" s="23">
        <v>400</v>
      </c>
      <c r="G62" s="41">
        <f t="shared" si="2"/>
        <v>0</v>
      </c>
      <c r="H62" s="41">
        <v>0</v>
      </c>
      <c r="I62" s="41">
        <v>0</v>
      </c>
      <c r="J62" s="41">
        <v>0</v>
      </c>
      <c r="K62" s="41">
        <f t="shared" si="3"/>
        <v>41.45</v>
      </c>
      <c r="L62" s="41">
        <v>14.35</v>
      </c>
      <c r="M62" s="41">
        <v>13</v>
      </c>
      <c r="N62" s="41">
        <v>14.1</v>
      </c>
      <c r="O62" s="41">
        <f t="shared" si="4"/>
        <v>27.3</v>
      </c>
      <c r="P62" s="41">
        <v>27.3</v>
      </c>
      <c r="Q62" s="41">
        <v>0</v>
      </c>
      <c r="R62" s="41">
        <v>0</v>
      </c>
      <c r="S62" s="41">
        <f t="shared" si="0"/>
        <v>5</v>
      </c>
      <c r="T62" s="41">
        <v>0</v>
      </c>
      <c r="U62" s="41">
        <v>5</v>
      </c>
      <c r="V62" s="41">
        <v>0</v>
      </c>
    </row>
    <row r="63" spans="1:22" ht="12">
      <c r="A63" s="27" t="s">
        <v>54</v>
      </c>
      <c r="B63" s="57" t="s">
        <v>158</v>
      </c>
      <c r="C63" s="29">
        <f t="shared" si="1"/>
        <v>400</v>
      </c>
      <c r="D63" s="23"/>
      <c r="E63" s="23"/>
      <c r="F63" s="23">
        <v>400</v>
      </c>
      <c r="G63" s="41">
        <f t="shared" si="2"/>
        <v>0</v>
      </c>
      <c r="H63" s="41">
        <v>0</v>
      </c>
      <c r="I63" s="41">
        <v>0</v>
      </c>
      <c r="J63" s="41">
        <v>0</v>
      </c>
      <c r="K63" s="41">
        <f t="shared" si="3"/>
        <v>61.45</v>
      </c>
      <c r="L63" s="41">
        <v>21.15</v>
      </c>
      <c r="M63" s="41">
        <v>19.3</v>
      </c>
      <c r="N63" s="41">
        <v>21</v>
      </c>
      <c r="O63" s="41">
        <f t="shared" si="4"/>
        <v>13.65</v>
      </c>
      <c r="P63" s="41">
        <v>13.65</v>
      </c>
      <c r="Q63" s="41">
        <v>0</v>
      </c>
      <c r="R63" s="41">
        <v>0</v>
      </c>
      <c r="S63" s="41">
        <f t="shared" si="0"/>
        <v>5</v>
      </c>
      <c r="T63" s="41">
        <v>0</v>
      </c>
      <c r="U63" s="41">
        <v>5</v>
      </c>
      <c r="V63" s="41">
        <v>0</v>
      </c>
    </row>
    <row r="64" spans="1:22" ht="12">
      <c r="A64" s="27" t="s">
        <v>55</v>
      </c>
      <c r="B64" s="57" t="s">
        <v>159</v>
      </c>
      <c r="C64" s="29">
        <f t="shared" si="1"/>
        <v>300</v>
      </c>
      <c r="D64" s="23"/>
      <c r="E64" s="23"/>
      <c r="F64" s="23">
        <v>300</v>
      </c>
      <c r="G64" s="41">
        <f t="shared" si="2"/>
        <v>0</v>
      </c>
      <c r="H64" s="41">
        <v>0</v>
      </c>
      <c r="I64" s="41">
        <v>0</v>
      </c>
      <c r="J64" s="41">
        <v>0</v>
      </c>
      <c r="K64" s="41">
        <f t="shared" si="3"/>
        <v>15.05</v>
      </c>
      <c r="L64" s="41">
        <v>5.05</v>
      </c>
      <c r="M64" s="41">
        <v>4.8</v>
      </c>
      <c r="N64" s="41">
        <v>5.2</v>
      </c>
      <c r="O64" s="41">
        <f t="shared" si="4"/>
        <v>11</v>
      </c>
      <c r="P64" s="41">
        <v>0</v>
      </c>
      <c r="Q64" s="41">
        <v>0</v>
      </c>
      <c r="R64" s="41">
        <v>11</v>
      </c>
      <c r="S64" s="41">
        <f t="shared" si="0"/>
        <v>5</v>
      </c>
      <c r="T64" s="41">
        <v>0</v>
      </c>
      <c r="U64" s="41">
        <v>5</v>
      </c>
      <c r="V64" s="41">
        <v>0</v>
      </c>
    </row>
    <row r="65" spans="1:22" ht="12">
      <c r="A65" s="34" t="s">
        <v>58</v>
      </c>
      <c r="B65" s="60"/>
      <c r="C65" s="36">
        <f>SUM(C7:C43)+SUM(C46:C64)</f>
        <v>12960</v>
      </c>
      <c r="D65" s="36">
        <f aca="true" t="shared" si="5" ref="D65:V65">SUM(D7:D43)+SUM(D46:D64)</f>
        <v>3460</v>
      </c>
      <c r="E65" s="36">
        <f t="shared" si="5"/>
        <v>4650</v>
      </c>
      <c r="F65" s="36">
        <f t="shared" si="5"/>
        <v>4850</v>
      </c>
      <c r="G65" s="36">
        <f t="shared" si="5"/>
        <v>821.85</v>
      </c>
      <c r="H65" s="36">
        <f t="shared" si="5"/>
        <v>145.54999999999998</v>
      </c>
      <c r="I65" s="36">
        <f t="shared" si="5"/>
        <v>253.99999999999997</v>
      </c>
      <c r="J65" s="36">
        <f t="shared" si="5"/>
        <v>422.30000000000007</v>
      </c>
      <c r="K65" s="36">
        <f t="shared" si="5"/>
        <v>1140.95</v>
      </c>
      <c r="L65" s="36">
        <f t="shared" si="5"/>
        <v>322.25</v>
      </c>
      <c r="M65" s="36">
        <f t="shared" si="5"/>
        <v>392.80000000000007</v>
      </c>
      <c r="N65" s="36">
        <f t="shared" si="5"/>
        <v>425.9</v>
      </c>
      <c r="O65" s="36">
        <f t="shared" si="5"/>
        <v>1268.7999999999997</v>
      </c>
      <c r="P65" s="36">
        <f t="shared" si="5"/>
        <v>482.29999999999995</v>
      </c>
      <c r="Q65" s="36">
        <f t="shared" si="5"/>
        <v>0</v>
      </c>
      <c r="R65" s="36">
        <f t="shared" si="5"/>
        <v>786.5</v>
      </c>
      <c r="S65" s="36">
        <f t="shared" si="5"/>
        <v>352.44999999999993</v>
      </c>
      <c r="T65" s="36">
        <f t="shared" si="5"/>
        <v>207.44999999999996</v>
      </c>
      <c r="U65" s="36">
        <f t="shared" si="5"/>
        <v>145</v>
      </c>
      <c r="V65" s="36">
        <f t="shared" si="5"/>
        <v>0</v>
      </c>
    </row>
    <row r="66" spans="1:22" ht="12">
      <c r="A66" s="27" t="s">
        <v>61</v>
      </c>
      <c r="B66" s="57" t="s">
        <v>168</v>
      </c>
      <c r="C66" s="31">
        <f>D66+E66+F66</f>
        <v>0</v>
      </c>
      <c r="D66" s="24"/>
      <c r="E66" s="24"/>
      <c r="F66" s="24"/>
      <c r="G66" s="41">
        <f>H66+I66+J66</f>
        <v>34.8</v>
      </c>
      <c r="H66" s="41">
        <v>0</v>
      </c>
      <c r="I66" s="41">
        <v>6.6</v>
      </c>
      <c r="J66" s="41">
        <v>28.2</v>
      </c>
      <c r="K66" s="41">
        <f aca="true" t="shared" si="6" ref="K66:K76">L66+M66+N66</f>
        <v>72.5</v>
      </c>
      <c r="L66" s="41">
        <v>29.7</v>
      </c>
      <c r="M66" s="41">
        <v>20.5</v>
      </c>
      <c r="N66" s="41">
        <v>22.3</v>
      </c>
      <c r="O66" s="41">
        <f aca="true" t="shared" si="7" ref="O66:O78">P66+Q66+R66</f>
        <v>11</v>
      </c>
      <c r="P66" s="41">
        <v>0</v>
      </c>
      <c r="Q66" s="41">
        <v>0</v>
      </c>
      <c r="R66" s="41">
        <v>11</v>
      </c>
      <c r="S66" s="41">
        <f aca="true" t="shared" si="8" ref="S66:S76">T66+U66+V66</f>
        <v>5</v>
      </c>
      <c r="T66" s="41">
        <v>0</v>
      </c>
      <c r="U66" s="41">
        <v>5</v>
      </c>
      <c r="V66" s="41">
        <v>0</v>
      </c>
    </row>
    <row r="67" spans="1:22" ht="22.5">
      <c r="A67" s="27" t="s">
        <v>62</v>
      </c>
      <c r="B67" s="57" t="s">
        <v>169</v>
      </c>
      <c r="C67" s="31">
        <f aca="true" t="shared" si="9" ref="C67:C106">D67+E67+F67</f>
        <v>0</v>
      </c>
      <c r="D67" s="24"/>
      <c r="E67" s="24"/>
      <c r="F67" s="24"/>
      <c r="G67" s="41">
        <f aca="true" t="shared" si="10" ref="G67:G106">H67+I67+J67</f>
        <v>60.900000000000006</v>
      </c>
      <c r="H67" s="41">
        <v>6.6</v>
      </c>
      <c r="I67" s="41">
        <v>26.1</v>
      </c>
      <c r="J67" s="41">
        <v>28.2</v>
      </c>
      <c r="K67" s="41">
        <f t="shared" si="6"/>
        <v>29.1</v>
      </c>
      <c r="L67" s="41">
        <v>6.8</v>
      </c>
      <c r="M67" s="41">
        <v>10.7</v>
      </c>
      <c r="N67" s="41">
        <v>11.6</v>
      </c>
      <c r="O67" s="41">
        <f t="shared" si="7"/>
        <v>5.5</v>
      </c>
      <c r="P67" s="41">
        <v>0</v>
      </c>
      <c r="Q67" s="41">
        <v>0</v>
      </c>
      <c r="R67" s="41">
        <v>5.5</v>
      </c>
      <c r="S67" s="41">
        <f t="shared" si="8"/>
        <v>3.9</v>
      </c>
      <c r="T67" s="41">
        <v>3.9</v>
      </c>
      <c r="U67" s="41">
        <v>0</v>
      </c>
      <c r="V67" s="41">
        <v>0</v>
      </c>
    </row>
    <row r="68" spans="1:22" ht="12">
      <c r="A68" s="27" t="s">
        <v>63</v>
      </c>
      <c r="B68" s="57" t="s">
        <v>170</v>
      </c>
      <c r="C68" s="31">
        <f t="shared" si="9"/>
        <v>0</v>
      </c>
      <c r="D68" s="24"/>
      <c r="E68" s="24"/>
      <c r="F68" s="24"/>
      <c r="G68" s="41">
        <f t="shared" si="10"/>
        <v>66.1</v>
      </c>
      <c r="H68" s="41">
        <v>21.45</v>
      </c>
      <c r="I68" s="41">
        <v>21.45</v>
      </c>
      <c r="J68" s="41">
        <v>23.2</v>
      </c>
      <c r="K68" s="41">
        <f t="shared" si="6"/>
        <v>37.9</v>
      </c>
      <c r="L68" s="41">
        <v>9.1</v>
      </c>
      <c r="M68" s="41">
        <v>13.8</v>
      </c>
      <c r="N68" s="41">
        <v>15</v>
      </c>
      <c r="O68" s="41">
        <f t="shared" si="7"/>
        <v>11</v>
      </c>
      <c r="P68" s="41">
        <v>0</v>
      </c>
      <c r="Q68" s="41">
        <v>0</v>
      </c>
      <c r="R68" s="41">
        <v>11</v>
      </c>
      <c r="S68" s="41">
        <f t="shared" si="8"/>
        <v>5</v>
      </c>
      <c r="T68" s="41">
        <v>0</v>
      </c>
      <c r="U68" s="41">
        <v>5</v>
      </c>
      <c r="V68" s="41">
        <v>0</v>
      </c>
    </row>
    <row r="69" spans="1:22" ht="12">
      <c r="A69" s="27" t="s">
        <v>64</v>
      </c>
      <c r="B69" s="57" t="s">
        <v>171</v>
      </c>
      <c r="C69" s="31">
        <f t="shared" si="9"/>
        <v>0</v>
      </c>
      <c r="D69" s="24"/>
      <c r="E69" s="24"/>
      <c r="F69" s="24"/>
      <c r="G69" s="41">
        <f t="shared" si="10"/>
        <v>54.3</v>
      </c>
      <c r="H69" s="41">
        <v>0</v>
      </c>
      <c r="I69" s="41">
        <v>10.2</v>
      </c>
      <c r="J69" s="41">
        <v>44.1</v>
      </c>
      <c r="K69" s="41">
        <f t="shared" si="6"/>
        <v>49.25</v>
      </c>
      <c r="L69" s="41">
        <v>13.15</v>
      </c>
      <c r="M69" s="41">
        <v>17.3</v>
      </c>
      <c r="N69" s="41">
        <v>18.8</v>
      </c>
      <c r="O69" s="41">
        <f t="shared" si="7"/>
        <v>0</v>
      </c>
      <c r="P69" s="41">
        <v>0</v>
      </c>
      <c r="Q69" s="41">
        <v>0</v>
      </c>
      <c r="R69" s="41">
        <v>0</v>
      </c>
      <c r="S69" s="41">
        <f t="shared" si="8"/>
        <v>1.05</v>
      </c>
      <c r="T69" s="41">
        <v>1.05</v>
      </c>
      <c r="U69" s="41">
        <v>0</v>
      </c>
      <c r="V69" s="41">
        <v>0</v>
      </c>
    </row>
    <row r="70" spans="1:22" ht="12">
      <c r="A70" s="27" t="s">
        <v>65</v>
      </c>
      <c r="B70" s="57" t="s">
        <v>172</v>
      </c>
      <c r="C70" s="31">
        <f t="shared" si="9"/>
        <v>0</v>
      </c>
      <c r="D70" s="24"/>
      <c r="E70" s="24"/>
      <c r="F70" s="24"/>
      <c r="G70" s="41">
        <f t="shared" si="10"/>
        <v>91.3</v>
      </c>
      <c r="H70" s="41">
        <v>9.8</v>
      </c>
      <c r="I70" s="41">
        <v>39.2</v>
      </c>
      <c r="J70" s="41">
        <v>42.3</v>
      </c>
      <c r="K70" s="41">
        <f t="shared" si="6"/>
        <v>54.35</v>
      </c>
      <c r="L70" s="41">
        <v>13.85</v>
      </c>
      <c r="M70" s="41">
        <v>19.4</v>
      </c>
      <c r="N70" s="41">
        <v>21.1</v>
      </c>
      <c r="O70" s="41">
        <f t="shared" si="7"/>
        <v>0</v>
      </c>
      <c r="P70" s="41">
        <v>0</v>
      </c>
      <c r="Q70" s="41">
        <v>0</v>
      </c>
      <c r="R70" s="41">
        <v>0</v>
      </c>
      <c r="S70" s="41">
        <f t="shared" si="8"/>
        <v>5</v>
      </c>
      <c r="T70" s="41">
        <v>0</v>
      </c>
      <c r="U70" s="41">
        <v>5</v>
      </c>
      <c r="V70" s="41">
        <v>0</v>
      </c>
    </row>
    <row r="71" spans="1:22" ht="12">
      <c r="A71" s="27" t="s">
        <v>66</v>
      </c>
      <c r="B71" s="57" t="s">
        <v>173</v>
      </c>
      <c r="C71" s="31">
        <f t="shared" si="9"/>
        <v>700</v>
      </c>
      <c r="D71" s="24"/>
      <c r="E71" s="24">
        <v>700</v>
      </c>
      <c r="F71" s="24"/>
      <c r="G71" s="41">
        <f t="shared" si="10"/>
        <v>0</v>
      </c>
      <c r="H71" s="41">
        <v>0</v>
      </c>
      <c r="I71" s="41">
        <v>0</v>
      </c>
      <c r="J71" s="41">
        <v>0</v>
      </c>
      <c r="K71" s="41">
        <f t="shared" si="6"/>
        <v>44.45</v>
      </c>
      <c r="L71" s="41">
        <v>11.45</v>
      </c>
      <c r="M71" s="41">
        <v>15.8</v>
      </c>
      <c r="N71" s="41">
        <v>17.2</v>
      </c>
      <c r="O71" s="41">
        <f t="shared" si="7"/>
        <v>11</v>
      </c>
      <c r="P71" s="41">
        <v>0</v>
      </c>
      <c r="Q71" s="41">
        <v>0</v>
      </c>
      <c r="R71" s="41">
        <v>11</v>
      </c>
      <c r="S71" s="41">
        <f t="shared" si="8"/>
        <v>18.75</v>
      </c>
      <c r="T71" s="41">
        <v>18.75</v>
      </c>
      <c r="U71" s="41">
        <v>0</v>
      </c>
      <c r="V71" s="41">
        <v>0</v>
      </c>
    </row>
    <row r="72" spans="1:22" ht="12">
      <c r="A72" s="27" t="s">
        <v>67</v>
      </c>
      <c r="B72" s="57" t="s">
        <v>174</v>
      </c>
      <c r="C72" s="31">
        <f t="shared" si="9"/>
        <v>0</v>
      </c>
      <c r="D72" s="24"/>
      <c r="E72" s="24"/>
      <c r="F72" s="24"/>
      <c r="G72" s="41">
        <f t="shared" si="10"/>
        <v>61.900000000000006</v>
      </c>
      <c r="H72" s="41">
        <v>20.1</v>
      </c>
      <c r="I72" s="41">
        <v>20.1</v>
      </c>
      <c r="J72" s="41">
        <v>21.7</v>
      </c>
      <c r="K72" s="41">
        <f t="shared" si="6"/>
        <v>35.5</v>
      </c>
      <c r="L72" s="41">
        <v>11.1</v>
      </c>
      <c r="M72" s="41">
        <v>11.7</v>
      </c>
      <c r="N72" s="41">
        <v>12.7</v>
      </c>
      <c r="O72" s="41">
        <f t="shared" si="7"/>
        <v>11</v>
      </c>
      <c r="P72" s="41">
        <v>0</v>
      </c>
      <c r="Q72" s="41">
        <v>0</v>
      </c>
      <c r="R72" s="41">
        <v>11</v>
      </c>
      <c r="S72" s="41">
        <f t="shared" si="8"/>
        <v>5</v>
      </c>
      <c r="T72" s="41">
        <v>0</v>
      </c>
      <c r="U72" s="41">
        <v>5</v>
      </c>
      <c r="V72" s="41">
        <v>0</v>
      </c>
    </row>
    <row r="73" spans="1:22" ht="12">
      <c r="A73" s="27" t="s">
        <v>68</v>
      </c>
      <c r="B73" s="57" t="s">
        <v>175</v>
      </c>
      <c r="C73" s="31">
        <f t="shared" si="9"/>
        <v>0</v>
      </c>
      <c r="D73" s="24"/>
      <c r="E73" s="24"/>
      <c r="F73" s="24"/>
      <c r="G73" s="41">
        <f t="shared" si="10"/>
        <v>120.6</v>
      </c>
      <c r="H73" s="41">
        <v>39.15</v>
      </c>
      <c r="I73" s="41">
        <v>39.15</v>
      </c>
      <c r="J73" s="41">
        <v>42.3</v>
      </c>
      <c r="K73" s="41">
        <f t="shared" si="6"/>
        <v>37.9</v>
      </c>
      <c r="L73" s="41">
        <v>13</v>
      </c>
      <c r="M73" s="41">
        <v>11.9</v>
      </c>
      <c r="N73" s="41">
        <v>13</v>
      </c>
      <c r="O73" s="41">
        <f t="shared" si="7"/>
        <v>11</v>
      </c>
      <c r="P73" s="41">
        <v>0</v>
      </c>
      <c r="Q73" s="41">
        <v>0</v>
      </c>
      <c r="R73" s="41">
        <v>11</v>
      </c>
      <c r="S73" s="41">
        <f t="shared" si="8"/>
        <v>17.25</v>
      </c>
      <c r="T73" s="41">
        <v>17.25</v>
      </c>
      <c r="U73" s="41">
        <v>0</v>
      </c>
      <c r="V73" s="41">
        <v>0</v>
      </c>
    </row>
    <row r="74" spans="1:22" ht="12">
      <c r="A74" s="27" t="s">
        <v>69</v>
      </c>
      <c r="B74" s="57" t="s">
        <v>176</v>
      </c>
      <c r="C74" s="31">
        <f t="shared" si="9"/>
        <v>0</v>
      </c>
      <c r="D74" s="24"/>
      <c r="E74" s="24"/>
      <c r="F74" s="24"/>
      <c r="G74" s="41">
        <f t="shared" si="10"/>
        <v>91.25</v>
      </c>
      <c r="H74" s="41">
        <v>9.8</v>
      </c>
      <c r="I74" s="41">
        <v>39.15</v>
      </c>
      <c r="J74" s="41">
        <v>42.3</v>
      </c>
      <c r="K74" s="41">
        <f t="shared" si="6"/>
        <v>51.400000000000006</v>
      </c>
      <c r="L74" s="41">
        <v>12.4</v>
      </c>
      <c r="M74" s="41">
        <v>18.7</v>
      </c>
      <c r="N74" s="41">
        <v>20.3</v>
      </c>
      <c r="O74" s="41">
        <f t="shared" si="7"/>
        <v>0</v>
      </c>
      <c r="P74" s="41">
        <v>0</v>
      </c>
      <c r="Q74" s="41">
        <v>0</v>
      </c>
      <c r="R74" s="41">
        <v>0</v>
      </c>
      <c r="S74" s="41">
        <f t="shared" si="8"/>
        <v>4.5</v>
      </c>
      <c r="T74" s="41">
        <v>4.5</v>
      </c>
      <c r="U74" s="41">
        <v>0</v>
      </c>
      <c r="V74" s="41">
        <v>0</v>
      </c>
    </row>
    <row r="75" spans="1:22" ht="12">
      <c r="A75" s="27" t="s">
        <v>70</v>
      </c>
      <c r="B75" s="57" t="s">
        <v>177</v>
      </c>
      <c r="C75" s="31">
        <f t="shared" si="9"/>
        <v>0</v>
      </c>
      <c r="D75" s="24"/>
      <c r="E75" s="24"/>
      <c r="F75" s="24"/>
      <c r="G75" s="41">
        <f t="shared" si="10"/>
        <v>50.099999999999994</v>
      </c>
      <c r="H75" s="41">
        <v>5.4</v>
      </c>
      <c r="I75" s="41">
        <v>21.5</v>
      </c>
      <c r="J75" s="41">
        <v>23.2</v>
      </c>
      <c r="K75" s="41">
        <f t="shared" si="6"/>
        <v>30.799999999999997</v>
      </c>
      <c r="L75" s="41">
        <v>7.9</v>
      </c>
      <c r="M75" s="41">
        <v>11</v>
      </c>
      <c r="N75" s="41">
        <v>11.9</v>
      </c>
      <c r="O75" s="41">
        <f t="shared" si="7"/>
        <v>11</v>
      </c>
      <c r="P75" s="41">
        <v>0</v>
      </c>
      <c r="Q75" s="41">
        <v>0</v>
      </c>
      <c r="R75" s="41">
        <v>11</v>
      </c>
      <c r="S75" s="41">
        <f t="shared" si="8"/>
        <v>3.8</v>
      </c>
      <c r="T75" s="41">
        <v>3.8</v>
      </c>
      <c r="U75" s="41">
        <v>0</v>
      </c>
      <c r="V75" s="41">
        <v>0</v>
      </c>
    </row>
    <row r="76" spans="1:22" ht="12">
      <c r="A76" s="27" t="s">
        <v>71</v>
      </c>
      <c r="B76" s="58" t="s">
        <v>178</v>
      </c>
      <c r="C76" s="31">
        <f t="shared" si="9"/>
        <v>0</v>
      </c>
      <c r="D76" s="24"/>
      <c r="E76" s="24"/>
      <c r="F76" s="24"/>
      <c r="G76" s="41">
        <f t="shared" si="10"/>
        <v>121</v>
      </c>
      <c r="H76" s="41">
        <v>39.3</v>
      </c>
      <c r="I76" s="41">
        <v>39.3</v>
      </c>
      <c r="J76" s="41">
        <v>42.4</v>
      </c>
      <c r="K76" s="91">
        <f t="shared" si="6"/>
        <v>48.4</v>
      </c>
      <c r="L76" s="91">
        <v>11.5</v>
      </c>
      <c r="M76" s="91">
        <v>17.7</v>
      </c>
      <c r="N76" s="91">
        <v>19.2</v>
      </c>
      <c r="O76" s="41">
        <f t="shared" si="7"/>
        <v>11</v>
      </c>
      <c r="P76" s="41">
        <v>0</v>
      </c>
      <c r="Q76" s="41">
        <v>0</v>
      </c>
      <c r="R76" s="41">
        <v>11</v>
      </c>
      <c r="S76" s="91">
        <f t="shared" si="8"/>
        <v>3.55</v>
      </c>
      <c r="T76" s="91">
        <v>3.55</v>
      </c>
      <c r="U76" s="91">
        <v>0</v>
      </c>
      <c r="V76" s="91">
        <v>0</v>
      </c>
    </row>
    <row r="77" spans="1:22" ht="12">
      <c r="A77" s="25" t="s">
        <v>71</v>
      </c>
      <c r="B77" s="58" t="s">
        <v>199</v>
      </c>
      <c r="C77" s="24">
        <f t="shared" si="9"/>
        <v>300</v>
      </c>
      <c r="D77" s="24">
        <v>300</v>
      </c>
      <c r="E77" s="24"/>
      <c r="F77" s="24"/>
      <c r="G77" s="41">
        <f t="shared" si="10"/>
        <v>5.6</v>
      </c>
      <c r="H77" s="41">
        <v>0</v>
      </c>
      <c r="I77" s="41">
        <v>0</v>
      </c>
      <c r="J77" s="41">
        <v>5.6</v>
      </c>
      <c r="K77" s="93"/>
      <c r="L77" s="92"/>
      <c r="M77" s="92"/>
      <c r="N77" s="92"/>
      <c r="O77" s="41">
        <f t="shared" si="7"/>
        <v>0</v>
      </c>
      <c r="P77" s="41">
        <v>0</v>
      </c>
      <c r="Q77" s="41">
        <v>0</v>
      </c>
      <c r="R77" s="41">
        <v>0</v>
      </c>
      <c r="S77" s="93"/>
      <c r="T77" s="93"/>
      <c r="U77" s="93"/>
      <c r="V77" s="93"/>
    </row>
    <row r="78" spans="1:22" ht="12">
      <c r="A78" s="25" t="s">
        <v>72</v>
      </c>
      <c r="B78" s="53" t="s">
        <v>179</v>
      </c>
      <c r="C78" s="24">
        <f t="shared" si="9"/>
        <v>850</v>
      </c>
      <c r="D78" s="24"/>
      <c r="E78" s="24">
        <v>850</v>
      </c>
      <c r="F78" s="24"/>
      <c r="G78" s="41">
        <f t="shared" si="10"/>
        <v>0</v>
      </c>
      <c r="H78" s="41">
        <v>0</v>
      </c>
      <c r="I78" s="41">
        <v>0</v>
      </c>
      <c r="J78" s="41">
        <v>0</v>
      </c>
      <c r="K78" s="91">
        <f>L78+M78+N78</f>
        <v>73</v>
      </c>
      <c r="L78" s="91">
        <v>14.9</v>
      </c>
      <c r="M78" s="91">
        <v>27.8</v>
      </c>
      <c r="N78" s="91">
        <v>30.3</v>
      </c>
      <c r="O78" s="91">
        <f t="shared" si="7"/>
        <v>44</v>
      </c>
      <c r="P78" s="91">
        <v>0</v>
      </c>
      <c r="Q78" s="91">
        <v>0</v>
      </c>
      <c r="R78" s="91">
        <v>44</v>
      </c>
      <c r="S78" s="91">
        <f>T78+U78+V78</f>
        <v>24.2</v>
      </c>
      <c r="T78" s="91">
        <v>24.2</v>
      </c>
      <c r="U78" s="91">
        <v>0</v>
      </c>
      <c r="V78" s="91">
        <v>0</v>
      </c>
    </row>
    <row r="79" spans="1:22" ht="12">
      <c r="A79" s="25" t="s">
        <v>72</v>
      </c>
      <c r="B79" s="55" t="s">
        <v>194</v>
      </c>
      <c r="C79" s="24">
        <f t="shared" si="9"/>
        <v>400</v>
      </c>
      <c r="D79" s="24"/>
      <c r="E79" s="24">
        <v>400</v>
      </c>
      <c r="F79" s="24"/>
      <c r="G79" s="41">
        <f t="shared" si="10"/>
        <v>0</v>
      </c>
      <c r="H79" s="41">
        <v>0</v>
      </c>
      <c r="I79" s="41">
        <v>0</v>
      </c>
      <c r="J79" s="41">
        <v>0</v>
      </c>
      <c r="K79" s="93"/>
      <c r="L79" s="92"/>
      <c r="M79" s="92"/>
      <c r="N79" s="92"/>
      <c r="O79" s="93"/>
      <c r="P79" s="92"/>
      <c r="Q79" s="92"/>
      <c r="R79" s="92"/>
      <c r="S79" s="93"/>
      <c r="T79" s="93"/>
      <c r="U79" s="93"/>
      <c r="V79" s="93"/>
    </row>
    <row r="80" spans="1:22" ht="12">
      <c r="A80" s="25" t="s">
        <v>73</v>
      </c>
      <c r="B80" s="53" t="s">
        <v>180</v>
      </c>
      <c r="C80" s="24">
        <f t="shared" si="9"/>
        <v>0</v>
      </c>
      <c r="D80" s="24"/>
      <c r="E80" s="24"/>
      <c r="F80" s="24"/>
      <c r="G80" s="41">
        <f t="shared" si="10"/>
        <v>80.4</v>
      </c>
      <c r="H80" s="41">
        <v>26.1</v>
      </c>
      <c r="I80" s="41">
        <v>26.1</v>
      </c>
      <c r="J80" s="41">
        <v>28.2</v>
      </c>
      <c r="K80" s="91">
        <f>L80+M80+N80</f>
        <v>38.2</v>
      </c>
      <c r="L80" s="91">
        <v>8.3</v>
      </c>
      <c r="M80" s="91">
        <v>14.3</v>
      </c>
      <c r="N80" s="91">
        <v>15.6</v>
      </c>
      <c r="O80" s="91">
        <f>P80+Q80+R80</f>
        <v>22</v>
      </c>
      <c r="P80" s="91">
        <v>0</v>
      </c>
      <c r="Q80" s="91">
        <v>0</v>
      </c>
      <c r="R80" s="91">
        <v>22</v>
      </c>
      <c r="S80" s="91">
        <f>T80+U80+V80</f>
        <v>62.75</v>
      </c>
      <c r="T80" s="91">
        <v>62.75</v>
      </c>
      <c r="U80" s="91">
        <v>0</v>
      </c>
      <c r="V80" s="91">
        <v>0</v>
      </c>
    </row>
    <row r="81" spans="1:22" ht="12">
      <c r="A81" s="25" t="s">
        <v>73</v>
      </c>
      <c r="B81" s="54" t="s">
        <v>198</v>
      </c>
      <c r="C81" s="24">
        <f t="shared" si="9"/>
        <v>250</v>
      </c>
      <c r="D81" s="24"/>
      <c r="E81" s="24"/>
      <c r="F81" s="24">
        <v>250</v>
      </c>
      <c r="G81" s="41">
        <f t="shared" si="10"/>
        <v>0</v>
      </c>
      <c r="H81" s="41">
        <v>0</v>
      </c>
      <c r="I81" s="41">
        <v>0</v>
      </c>
      <c r="J81" s="41">
        <v>0</v>
      </c>
      <c r="K81" s="93"/>
      <c r="L81" s="92"/>
      <c r="M81" s="92"/>
      <c r="N81" s="92"/>
      <c r="O81" s="93"/>
      <c r="P81" s="92"/>
      <c r="Q81" s="92"/>
      <c r="R81" s="92"/>
      <c r="S81" s="93"/>
      <c r="T81" s="93"/>
      <c r="U81" s="93"/>
      <c r="V81" s="93"/>
    </row>
    <row r="82" spans="1:22" ht="12">
      <c r="A82" s="27" t="s">
        <v>74</v>
      </c>
      <c r="B82" s="57" t="s">
        <v>181</v>
      </c>
      <c r="C82" s="31">
        <f t="shared" si="9"/>
        <v>0</v>
      </c>
      <c r="D82" s="24"/>
      <c r="E82" s="24"/>
      <c r="F82" s="24"/>
      <c r="G82" s="41">
        <f t="shared" si="10"/>
        <v>121.60000000000001</v>
      </c>
      <c r="H82" s="41">
        <v>39.45</v>
      </c>
      <c r="I82" s="41">
        <v>39.45</v>
      </c>
      <c r="J82" s="41">
        <v>42.7</v>
      </c>
      <c r="K82" s="41">
        <f aca="true" t="shared" si="11" ref="K82:K91">L82+M82+N82</f>
        <v>34.95</v>
      </c>
      <c r="L82" s="41">
        <v>8.45</v>
      </c>
      <c r="M82" s="41">
        <v>12.7</v>
      </c>
      <c r="N82" s="41">
        <v>13.8</v>
      </c>
      <c r="O82" s="41">
        <f aca="true" t="shared" si="12" ref="O82:O91">P82+Q82+R82</f>
        <v>5.5</v>
      </c>
      <c r="P82" s="41">
        <v>0</v>
      </c>
      <c r="Q82" s="41">
        <v>0</v>
      </c>
      <c r="R82" s="41">
        <v>5.5</v>
      </c>
      <c r="S82" s="41">
        <f aca="true" t="shared" si="13" ref="S82:S91">T82+U82+V82</f>
        <v>6.35</v>
      </c>
      <c r="T82" s="41">
        <v>6.35</v>
      </c>
      <c r="U82" s="41">
        <v>0</v>
      </c>
      <c r="V82" s="41">
        <v>0</v>
      </c>
    </row>
    <row r="83" spans="1:22" ht="12">
      <c r="A83" s="27" t="s">
        <v>75</v>
      </c>
      <c r="B83" s="57" t="s">
        <v>182</v>
      </c>
      <c r="C83" s="31">
        <f t="shared" si="9"/>
        <v>0</v>
      </c>
      <c r="D83" s="24"/>
      <c r="E83" s="24"/>
      <c r="F83" s="24"/>
      <c r="G83" s="41">
        <f t="shared" si="10"/>
        <v>125.9</v>
      </c>
      <c r="H83" s="41">
        <v>40.9</v>
      </c>
      <c r="I83" s="41">
        <v>40.9</v>
      </c>
      <c r="J83" s="41">
        <v>44.1</v>
      </c>
      <c r="K83" s="41">
        <f t="shared" si="11"/>
        <v>52.05</v>
      </c>
      <c r="L83" s="41">
        <v>21.35</v>
      </c>
      <c r="M83" s="41">
        <v>14.7</v>
      </c>
      <c r="N83" s="41">
        <v>16</v>
      </c>
      <c r="O83" s="41">
        <f t="shared" si="12"/>
        <v>5.5</v>
      </c>
      <c r="P83" s="41">
        <v>0</v>
      </c>
      <c r="Q83" s="41">
        <v>0</v>
      </c>
      <c r="R83" s="41">
        <v>5.5</v>
      </c>
      <c r="S83" s="41">
        <f t="shared" si="13"/>
        <v>12.3</v>
      </c>
      <c r="T83" s="41">
        <v>12.3</v>
      </c>
      <c r="U83" s="41">
        <v>0</v>
      </c>
      <c r="V83" s="41">
        <v>0</v>
      </c>
    </row>
    <row r="84" spans="1:22" ht="12">
      <c r="A84" s="27" t="s">
        <v>76</v>
      </c>
      <c r="B84" s="57" t="s">
        <v>183</v>
      </c>
      <c r="C84" s="31">
        <f t="shared" si="9"/>
        <v>0</v>
      </c>
      <c r="D84" s="24"/>
      <c r="E84" s="24"/>
      <c r="F84" s="24"/>
      <c r="G84" s="41">
        <f t="shared" si="10"/>
        <v>95.25</v>
      </c>
      <c r="H84" s="41">
        <v>10.25</v>
      </c>
      <c r="I84" s="41">
        <v>40.9</v>
      </c>
      <c r="J84" s="41">
        <v>44.1</v>
      </c>
      <c r="K84" s="41">
        <f t="shared" si="11"/>
        <v>49.9</v>
      </c>
      <c r="L84" s="41">
        <v>22.9</v>
      </c>
      <c r="M84" s="41">
        <v>12.9</v>
      </c>
      <c r="N84" s="41">
        <v>14.1</v>
      </c>
      <c r="O84" s="41">
        <f t="shared" si="12"/>
        <v>0</v>
      </c>
      <c r="P84" s="41">
        <v>0</v>
      </c>
      <c r="Q84" s="41">
        <v>0</v>
      </c>
      <c r="R84" s="41">
        <v>0</v>
      </c>
      <c r="S84" s="41">
        <f t="shared" si="13"/>
        <v>5</v>
      </c>
      <c r="T84" s="41">
        <v>0</v>
      </c>
      <c r="U84" s="41">
        <v>5</v>
      </c>
      <c r="V84" s="41">
        <v>0</v>
      </c>
    </row>
    <row r="85" spans="1:22" ht="12">
      <c r="A85" s="27" t="s">
        <v>77</v>
      </c>
      <c r="B85" s="57" t="s">
        <v>200</v>
      </c>
      <c r="C85" s="31">
        <f t="shared" si="9"/>
        <v>0</v>
      </c>
      <c r="D85" s="24"/>
      <c r="E85" s="24"/>
      <c r="F85" s="24"/>
      <c r="G85" s="41">
        <f t="shared" si="10"/>
        <v>159.55</v>
      </c>
      <c r="H85" s="41">
        <v>51.8</v>
      </c>
      <c r="I85" s="41">
        <v>51.8</v>
      </c>
      <c r="J85" s="41">
        <v>55.95</v>
      </c>
      <c r="K85" s="41">
        <f t="shared" si="11"/>
        <v>49.2</v>
      </c>
      <c r="L85" s="41">
        <v>14.8</v>
      </c>
      <c r="M85" s="41">
        <v>16.5</v>
      </c>
      <c r="N85" s="41">
        <v>17.9</v>
      </c>
      <c r="O85" s="41">
        <f t="shared" si="12"/>
        <v>0</v>
      </c>
      <c r="P85" s="41">
        <v>0</v>
      </c>
      <c r="Q85" s="41">
        <v>0</v>
      </c>
      <c r="R85" s="41">
        <v>0</v>
      </c>
      <c r="S85" s="41">
        <f t="shared" si="13"/>
        <v>5</v>
      </c>
      <c r="T85" s="41">
        <v>0</v>
      </c>
      <c r="U85" s="41">
        <v>5</v>
      </c>
      <c r="V85" s="41">
        <v>0</v>
      </c>
    </row>
    <row r="86" spans="1:22" ht="12">
      <c r="A86" s="27" t="s">
        <v>78</v>
      </c>
      <c r="B86" s="57" t="s">
        <v>184</v>
      </c>
      <c r="C86" s="31">
        <f t="shared" si="9"/>
        <v>0</v>
      </c>
      <c r="D86" s="24"/>
      <c r="E86" s="24"/>
      <c r="F86" s="24"/>
      <c r="G86" s="41">
        <f t="shared" si="10"/>
        <v>60.900000000000006</v>
      </c>
      <c r="H86" s="41">
        <v>6.6</v>
      </c>
      <c r="I86" s="41">
        <v>26.1</v>
      </c>
      <c r="J86" s="41">
        <v>28.2</v>
      </c>
      <c r="K86" s="41">
        <f t="shared" si="11"/>
        <v>52.050000000000004</v>
      </c>
      <c r="L86" s="41">
        <v>16.35</v>
      </c>
      <c r="M86" s="41">
        <v>17.1</v>
      </c>
      <c r="N86" s="41">
        <v>18.6</v>
      </c>
      <c r="O86" s="41">
        <f t="shared" si="12"/>
        <v>0</v>
      </c>
      <c r="P86" s="41">
        <v>0</v>
      </c>
      <c r="Q86" s="41">
        <v>0</v>
      </c>
      <c r="R86" s="41">
        <v>0</v>
      </c>
      <c r="S86" s="41">
        <f t="shared" si="13"/>
        <v>5</v>
      </c>
      <c r="T86" s="41">
        <v>0</v>
      </c>
      <c r="U86" s="41">
        <v>5</v>
      </c>
      <c r="V86" s="41">
        <v>0</v>
      </c>
    </row>
    <row r="87" spans="1:22" ht="54" customHeight="1">
      <c r="A87" s="88" t="s">
        <v>56</v>
      </c>
      <c r="B87" s="88" t="s">
        <v>110</v>
      </c>
      <c r="C87" s="95" t="s">
        <v>222</v>
      </c>
      <c r="D87" s="95"/>
      <c r="E87" s="95"/>
      <c r="F87" s="95"/>
      <c r="G87" s="90" t="s">
        <v>223</v>
      </c>
      <c r="H87" s="90"/>
      <c r="I87" s="90"/>
      <c r="J87" s="90"/>
      <c r="K87" s="90" t="s">
        <v>226</v>
      </c>
      <c r="L87" s="90"/>
      <c r="M87" s="90"/>
      <c r="N87" s="90"/>
      <c r="O87" s="90" t="s">
        <v>106</v>
      </c>
      <c r="P87" s="90"/>
      <c r="Q87" s="90"/>
      <c r="R87" s="90"/>
      <c r="S87" s="90" t="s">
        <v>107</v>
      </c>
      <c r="T87" s="90"/>
      <c r="U87" s="90"/>
      <c r="V87" s="90"/>
    </row>
    <row r="88" spans="1:22" ht="12">
      <c r="A88" s="89"/>
      <c r="B88" s="89"/>
      <c r="C88" s="22" t="s">
        <v>57</v>
      </c>
      <c r="D88" s="23">
        <v>2009</v>
      </c>
      <c r="E88" s="23">
        <v>2010</v>
      </c>
      <c r="F88" s="23">
        <v>2011</v>
      </c>
      <c r="G88" s="24" t="s">
        <v>57</v>
      </c>
      <c r="H88" s="24">
        <v>2009</v>
      </c>
      <c r="I88" s="24">
        <v>2010</v>
      </c>
      <c r="J88" s="24">
        <v>2011</v>
      </c>
      <c r="K88" s="40" t="s">
        <v>57</v>
      </c>
      <c r="L88" s="24">
        <v>2009</v>
      </c>
      <c r="M88" s="24">
        <v>2010</v>
      </c>
      <c r="N88" s="24">
        <v>2011</v>
      </c>
      <c r="O88" s="24" t="s">
        <v>57</v>
      </c>
      <c r="P88" s="24">
        <v>2009</v>
      </c>
      <c r="Q88" s="24">
        <v>2010</v>
      </c>
      <c r="R88" s="24">
        <v>2011</v>
      </c>
      <c r="S88" s="24" t="s">
        <v>57</v>
      </c>
      <c r="T88" s="24">
        <v>2009</v>
      </c>
      <c r="U88" s="24">
        <v>2010</v>
      </c>
      <c r="V88" s="24">
        <v>2011</v>
      </c>
    </row>
    <row r="89" spans="1:22" ht="12">
      <c r="A89" s="27" t="s">
        <v>79</v>
      </c>
      <c r="B89" s="57" t="s">
        <v>185</v>
      </c>
      <c r="C89" s="31">
        <f t="shared" si="9"/>
        <v>0</v>
      </c>
      <c r="D89" s="24"/>
      <c r="E89" s="24"/>
      <c r="F89" s="24"/>
      <c r="G89" s="41">
        <f t="shared" si="10"/>
        <v>60.900000000000006</v>
      </c>
      <c r="H89" s="41">
        <v>6.6</v>
      </c>
      <c r="I89" s="41">
        <v>26.1</v>
      </c>
      <c r="J89" s="41">
        <v>28.2</v>
      </c>
      <c r="K89" s="41">
        <f t="shared" si="11"/>
        <v>44.25</v>
      </c>
      <c r="L89" s="41">
        <v>10.65</v>
      </c>
      <c r="M89" s="41">
        <v>16.1</v>
      </c>
      <c r="N89" s="41">
        <v>17.5</v>
      </c>
      <c r="O89" s="41">
        <f t="shared" si="12"/>
        <v>5.5</v>
      </c>
      <c r="P89" s="41">
        <v>0</v>
      </c>
      <c r="Q89" s="41">
        <v>0</v>
      </c>
      <c r="R89" s="41">
        <v>5.5</v>
      </c>
      <c r="S89" s="41">
        <f t="shared" si="13"/>
        <v>3.45</v>
      </c>
      <c r="T89" s="41">
        <v>3.45</v>
      </c>
      <c r="U89" s="41">
        <v>0</v>
      </c>
      <c r="V89" s="41">
        <v>0</v>
      </c>
    </row>
    <row r="90" spans="1:22" ht="12">
      <c r="A90" s="27" t="s">
        <v>80</v>
      </c>
      <c r="B90" s="57" t="s">
        <v>201</v>
      </c>
      <c r="C90" s="31">
        <f t="shared" si="9"/>
        <v>0</v>
      </c>
      <c r="D90" s="24"/>
      <c r="E90" s="24"/>
      <c r="F90" s="24"/>
      <c r="G90" s="41">
        <f t="shared" si="10"/>
        <v>60.900000000000006</v>
      </c>
      <c r="H90" s="41">
        <v>6.6</v>
      </c>
      <c r="I90" s="41">
        <v>26.1</v>
      </c>
      <c r="J90" s="41">
        <v>28.2</v>
      </c>
      <c r="K90" s="41">
        <f t="shared" si="11"/>
        <v>38.400000000000006</v>
      </c>
      <c r="L90" s="41">
        <v>5.2</v>
      </c>
      <c r="M90" s="41">
        <v>15.9</v>
      </c>
      <c r="N90" s="41">
        <v>17.3</v>
      </c>
      <c r="O90" s="41">
        <f t="shared" si="12"/>
        <v>5.5</v>
      </c>
      <c r="P90" s="41">
        <v>0</v>
      </c>
      <c r="Q90" s="41">
        <v>0</v>
      </c>
      <c r="R90" s="41">
        <v>5.5</v>
      </c>
      <c r="S90" s="41">
        <f t="shared" si="13"/>
        <v>27.8</v>
      </c>
      <c r="T90" s="41">
        <v>27.8</v>
      </c>
      <c r="U90" s="41">
        <v>0</v>
      </c>
      <c r="V90" s="41">
        <v>0</v>
      </c>
    </row>
    <row r="91" spans="1:22" ht="12">
      <c r="A91" s="27" t="s">
        <v>81</v>
      </c>
      <c r="B91" s="57" t="s">
        <v>186</v>
      </c>
      <c r="C91" s="31">
        <f t="shared" si="9"/>
        <v>0</v>
      </c>
      <c r="D91" s="23"/>
      <c r="E91" s="23"/>
      <c r="F91" s="23"/>
      <c r="G91" s="41">
        <f t="shared" si="10"/>
        <v>80.4</v>
      </c>
      <c r="H91" s="41">
        <v>26.1</v>
      </c>
      <c r="I91" s="41">
        <v>26.1</v>
      </c>
      <c r="J91" s="41">
        <v>28.2</v>
      </c>
      <c r="K91" s="91">
        <f t="shared" si="11"/>
        <v>38.5</v>
      </c>
      <c r="L91" s="91">
        <v>7.8</v>
      </c>
      <c r="M91" s="91">
        <v>14.7</v>
      </c>
      <c r="N91" s="91">
        <v>16</v>
      </c>
      <c r="O91" s="91">
        <f t="shared" si="12"/>
        <v>44</v>
      </c>
      <c r="P91" s="91">
        <v>0</v>
      </c>
      <c r="Q91" s="91">
        <v>0</v>
      </c>
      <c r="R91" s="91">
        <v>44</v>
      </c>
      <c r="S91" s="91">
        <f t="shared" si="13"/>
        <v>5</v>
      </c>
      <c r="T91" s="91">
        <v>0</v>
      </c>
      <c r="U91" s="91">
        <v>5</v>
      </c>
      <c r="V91" s="91">
        <v>0</v>
      </c>
    </row>
    <row r="92" spans="1:22" ht="12">
      <c r="A92" s="25" t="s">
        <v>81</v>
      </c>
      <c r="B92" s="61" t="s">
        <v>187</v>
      </c>
      <c r="C92" s="24">
        <f t="shared" si="9"/>
        <v>350</v>
      </c>
      <c r="D92" s="24">
        <v>350</v>
      </c>
      <c r="E92" s="24"/>
      <c r="F92" s="24"/>
      <c r="G92" s="41">
        <f t="shared" si="10"/>
        <v>7.1</v>
      </c>
      <c r="H92" s="41">
        <v>0</v>
      </c>
      <c r="I92" s="41">
        <v>0</v>
      </c>
      <c r="J92" s="41">
        <v>7.1</v>
      </c>
      <c r="K92" s="94"/>
      <c r="L92" s="94"/>
      <c r="M92" s="94"/>
      <c r="N92" s="94"/>
      <c r="O92" s="93"/>
      <c r="P92" s="92"/>
      <c r="Q92" s="92"/>
      <c r="R92" s="92"/>
      <c r="S92" s="94"/>
      <c r="T92" s="94"/>
      <c r="U92" s="94"/>
      <c r="V92" s="94"/>
    </row>
    <row r="93" spans="1:22" ht="12">
      <c r="A93" s="25" t="s">
        <v>81</v>
      </c>
      <c r="B93" s="55" t="s">
        <v>214</v>
      </c>
      <c r="C93" s="24">
        <f t="shared" si="9"/>
        <v>0</v>
      </c>
      <c r="D93" s="24"/>
      <c r="E93" s="24"/>
      <c r="F93" s="24"/>
      <c r="G93" s="41">
        <f t="shared" si="10"/>
        <v>73.9</v>
      </c>
      <c r="H93" s="41">
        <v>19.6</v>
      </c>
      <c r="I93" s="41">
        <v>26.1</v>
      </c>
      <c r="J93" s="41">
        <v>28.2</v>
      </c>
      <c r="K93" s="93"/>
      <c r="L93" s="93"/>
      <c r="M93" s="93"/>
      <c r="N93" s="93"/>
      <c r="O93" s="41">
        <f aca="true" t="shared" si="14" ref="O93:O99">P93+Q93+R93</f>
        <v>44</v>
      </c>
      <c r="P93" s="41">
        <v>0</v>
      </c>
      <c r="Q93" s="41">
        <v>0</v>
      </c>
      <c r="R93" s="41">
        <v>44</v>
      </c>
      <c r="S93" s="93"/>
      <c r="T93" s="93"/>
      <c r="U93" s="93"/>
      <c r="V93" s="93"/>
    </row>
    <row r="94" spans="1:22" ht="12">
      <c r="A94" s="25" t="s">
        <v>82</v>
      </c>
      <c r="B94" s="53" t="s">
        <v>202</v>
      </c>
      <c r="C94" s="24">
        <f t="shared" si="9"/>
        <v>0</v>
      </c>
      <c r="D94" s="24"/>
      <c r="E94" s="24"/>
      <c r="F94" s="24"/>
      <c r="G94" s="41">
        <f t="shared" si="10"/>
        <v>60.900000000000006</v>
      </c>
      <c r="H94" s="41">
        <v>6.6</v>
      </c>
      <c r="I94" s="41">
        <v>26.1</v>
      </c>
      <c r="J94" s="41">
        <v>28.2</v>
      </c>
      <c r="K94" s="41">
        <f aca="true" t="shared" si="15" ref="K94:K99">L94+M94+N94</f>
        <v>28.95</v>
      </c>
      <c r="L94" s="41">
        <v>4.35</v>
      </c>
      <c r="M94" s="41">
        <v>11.8</v>
      </c>
      <c r="N94" s="41">
        <v>12.8</v>
      </c>
      <c r="O94" s="41">
        <f t="shared" si="14"/>
        <v>0</v>
      </c>
      <c r="P94" s="41">
        <v>0</v>
      </c>
      <c r="Q94" s="41">
        <v>0</v>
      </c>
      <c r="R94" s="41">
        <v>0</v>
      </c>
      <c r="S94" s="41">
        <f aca="true" t="shared" si="16" ref="S94:S99">T94+U94+V94</f>
        <v>15.25</v>
      </c>
      <c r="T94" s="41">
        <v>15.25</v>
      </c>
      <c r="U94" s="41">
        <v>0</v>
      </c>
      <c r="V94" s="41">
        <v>0</v>
      </c>
    </row>
    <row r="95" spans="1:22" ht="12">
      <c r="A95" s="25" t="s">
        <v>83</v>
      </c>
      <c r="B95" s="56" t="s">
        <v>195</v>
      </c>
      <c r="C95" s="24">
        <f t="shared" si="9"/>
        <v>300</v>
      </c>
      <c r="D95" s="24"/>
      <c r="E95" s="24"/>
      <c r="F95" s="24">
        <v>300</v>
      </c>
      <c r="G95" s="41">
        <f t="shared" si="10"/>
        <v>0</v>
      </c>
      <c r="H95" s="41">
        <v>0</v>
      </c>
      <c r="I95" s="41">
        <v>0</v>
      </c>
      <c r="J95" s="41">
        <v>0</v>
      </c>
      <c r="K95" s="41">
        <f t="shared" si="15"/>
        <v>15.850000000000001</v>
      </c>
      <c r="L95" s="41">
        <v>4.75</v>
      </c>
      <c r="M95" s="41">
        <v>5.3</v>
      </c>
      <c r="N95" s="41">
        <v>5.8</v>
      </c>
      <c r="O95" s="41">
        <f t="shared" si="14"/>
        <v>0</v>
      </c>
      <c r="P95" s="41">
        <v>0</v>
      </c>
      <c r="Q95" s="41">
        <v>0</v>
      </c>
      <c r="R95" s="41">
        <v>0</v>
      </c>
      <c r="S95" s="41">
        <f t="shared" si="16"/>
        <v>104.1</v>
      </c>
      <c r="T95" s="41">
        <v>104.1</v>
      </c>
      <c r="U95" s="41">
        <v>0</v>
      </c>
      <c r="V95" s="41">
        <v>0</v>
      </c>
    </row>
    <row r="96" spans="1:22" ht="12">
      <c r="A96" s="27" t="s">
        <v>84</v>
      </c>
      <c r="B96" s="57" t="s">
        <v>188</v>
      </c>
      <c r="C96" s="31">
        <f t="shared" si="9"/>
        <v>0</v>
      </c>
      <c r="D96" s="24"/>
      <c r="E96" s="24"/>
      <c r="F96" s="24"/>
      <c r="G96" s="41">
        <f t="shared" si="10"/>
        <v>52.099999999999994</v>
      </c>
      <c r="H96" s="41">
        <v>0</v>
      </c>
      <c r="I96" s="41">
        <v>9.8</v>
      </c>
      <c r="J96" s="41">
        <v>42.3</v>
      </c>
      <c r="K96" s="41">
        <f t="shared" si="15"/>
        <v>43</v>
      </c>
      <c r="L96" s="41">
        <v>9</v>
      </c>
      <c r="M96" s="41">
        <v>16.3</v>
      </c>
      <c r="N96" s="41">
        <v>17.7</v>
      </c>
      <c r="O96" s="41">
        <f t="shared" si="14"/>
        <v>5.5</v>
      </c>
      <c r="P96" s="41">
        <v>0</v>
      </c>
      <c r="Q96" s="41">
        <v>0</v>
      </c>
      <c r="R96" s="41">
        <v>5.5</v>
      </c>
      <c r="S96" s="41">
        <f t="shared" si="16"/>
        <v>7.9</v>
      </c>
      <c r="T96" s="41">
        <v>7.9</v>
      </c>
      <c r="U96" s="41">
        <v>0</v>
      </c>
      <c r="V96" s="41">
        <v>0</v>
      </c>
    </row>
    <row r="97" spans="1:22" ht="12">
      <c r="A97" s="27" t="s">
        <v>85</v>
      </c>
      <c r="B97" s="57" t="s">
        <v>189</v>
      </c>
      <c r="C97" s="31">
        <f t="shared" si="9"/>
        <v>0</v>
      </c>
      <c r="D97" s="24"/>
      <c r="E97" s="24"/>
      <c r="F97" s="24"/>
      <c r="G97" s="41">
        <f t="shared" si="10"/>
        <v>66</v>
      </c>
      <c r="H97" s="41">
        <v>0</v>
      </c>
      <c r="I97" s="41">
        <v>12.4</v>
      </c>
      <c r="J97" s="41">
        <v>53.6</v>
      </c>
      <c r="K97" s="41">
        <f t="shared" si="15"/>
        <v>72.85000000000001</v>
      </c>
      <c r="L97" s="41">
        <v>11.05</v>
      </c>
      <c r="M97" s="41">
        <v>29.6</v>
      </c>
      <c r="N97" s="41">
        <v>32.2</v>
      </c>
      <c r="O97" s="41">
        <f t="shared" si="14"/>
        <v>0</v>
      </c>
      <c r="P97" s="41">
        <v>0</v>
      </c>
      <c r="Q97" s="41">
        <v>0</v>
      </c>
      <c r="R97" s="41">
        <v>0</v>
      </c>
      <c r="S97" s="41">
        <f t="shared" si="16"/>
        <v>101.4</v>
      </c>
      <c r="T97" s="41">
        <v>101.4</v>
      </c>
      <c r="U97" s="41">
        <v>0</v>
      </c>
      <c r="V97" s="41">
        <v>0</v>
      </c>
    </row>
    <row r="98" spans="1:22" ht="12">
      <c r="A98" s="27" t="s">
        <v>86</v>
      </c>
      <c r="B98" s="57" t="s">
        <v>203</v>
      </c>
      <c r="C98" s="31">
        <f t="shared" si="9"/>
        <v>0</v>
      </c>
      <c r="D98" s="24"/>
      <c r="E98" s="24"/>
      <c r="F98" s="24"/>
      <c r="G98" s="41">
        <f t="shared" si="10"/>
        <v>66</v>
      </c>
      <c r="H98" s="41">
        <v>0</v>
      </c>
      <c r="I98" s="41">
        <v>12.4</v>
      </c>
      <c r="J98" s="41">
        <v>53.6</v>
      </c>
      <c r="K98" s="41">
        <f t="shared" si="15"/>
        <v>68.65</v>
      </c>
      <c r="L98" s="41">
        <v>4.65</v>
      </c>
      <c r="M98" s="41">
        <v>30.7</v>
      </c>
      <c r="N98" s="41">
        <v>33.3</v>
      </c>
      <c r="O98" s="41">
        <f t="shared" si="14"/>
        <v>0</v>
      </c>
      <c r="P98" s="41">
        <v>0</v>
      </c>
      <c r="Q98" s="41">
        <v>0</v>
      </c>
      <c r="R98" s="41">
        <v>0</v>
      </c>
      <c r="S98" s="41">
        <f t="shared" si="16"/>
        <v>98</v>
      </c>
      <c r="T98" s="41">
        <v>98</v>
      </c>
      <c r="U98" s="41">
        <v>0</v>
      </c>
      <c r="V98" s="41">
        <v>0</v>
      </c>
    </row>
    <row r="99" spans="1:22" ht="12">
      <c r="A99" s="25" t="s">
        <v>87</v>
      </c>
      <c r="B99" s="53" t="s">
        <v>190</v>
      </c>
      <c r="C99" s="24">
        <f t="shared" si="9"/>
        <v>850</v>
      </c>
      <c r="D99" s="24">
        <v>850</v>
      </c>
      <c r="E99" s="24"/>
      <c r="F99" s="24"/>
      <c r="G99" s="41">
        <f t="shared" si="10"/>
        <v>13.4</v>
      </c>
      <c r="H99" s="41">
        <v>0</v>
      </c>
      <c r="I99" s="41">
        <v>0</v>
      </c>
      <c r="J99" s="41">
        <v>13.4</v>
      </c>
      <c r="K99" s="91">
        <f t="shared" si="15"/>
        <v>83.8</v>
      </c>
      <c r="L99" s="91">
        <v>15.2</v>
      </c>
      <c r="M99" s="91">
        <v>32.9</v>
      </c>
      <c r="N99" s="91">
        <v>35.7</v>
      </c>
      <c r="O99" s="91">
        <f t="shared" si="14"/>
        <v>22</v>
      </c>
      <c r="P99" s="91">
        <v>0</v>
      </c>
      <c r="Q99" s="91">
        <v>0</v>
      </c>
      <c r="R99" s="91">
        <v>22</v>
      </c>
      <c r="S99" s="91">
        <f t="shared" si="16"/>
        <v>60.4</v>
      </c>
      <c r="T99" s="91">
        <v>60.4</v>
      </c>
      <c r="U99" s="91">
        <v>0</v>
      </c>
      <c r="V99" s="91">
        <v>0</v>
      </c>
    </row>
    <row r="100" spans="1:22" ht="12">
      <c r="A100" s="25" t="s">
        <v>87</v>
      </c>
      <c r="B100" s="56" t="s">
        <v>196</v>
      </c>
      <c r="C100" s="24">
        <f t="shared" si="9"/>
        <v>400</v>
      </c>
      <c r="D100" s="24"/>
      <c r="E100" s="24">
        <v>400</v>
      </c>
      <c r="F100" s="24"/>
      <c r="G100" s="41">
        <f t="shared" si="10"/>
        <v>0</v>
      </c>
      <c r="H100" s="41">
        <v>0</v>
      </c>
      <c r="I100" s="41">
        <v>0</v>
      </c>
      <c r="J100" s="41">
        <v>0</v>
      </c>
      <c r="K100" s="93"/>
      <c r="L100" s="93"/>
      <c r="M100" s="93"/>
      <c r="N100" s="93"/>
      <c r="O100" s="93"/>
      <c r="P100" s="92"/>
      <c r="Q100" s="92"/>
      <c r="R100" s="92"/>
      <c r="S100" s="93"/>
      <c r="T100" s="93"/>
      <c r="U100" s="93"/>
      <c r="V100" s="93"/>
    </row>
    <row r="101" spans="1:22" ht="12">
      <c r="A101" s="27" t="s">
        <v>88</v>
      </c>
      <c r="B101" s="57" t="s">
        <v>204</v>
      </c>
      <c r="C101" s="31">
        <f t="shared" si="9"/>
        <v>850</v>
      </c>
      <c r="D101" s="24">
        <v>850</v>
      </c>
      <c r="E101" s="24"/>
      <c r="F101" s="24"/>
      <c r="G101" s="41">
        <f t="shared" si="10"/>
        <v>13.4</v>
      </c>
      <c r="H101" s="41">
        <v>0</v>
      </c>
      <c r="I101" s="41">
        <v>0</v>
      </c>
      <c r="J101" s="41">
        <v>13.4</v>
      </c>
      <c r="K101" s="41">
        <f>L101+M101+N101</f>
        <v>71.55000000000001</v>
      </c>
      <c r="L101" s="41">
        <v>18.55</v>
      </c>
      <c r="M101" s="41">
        <v>25.4</v>
      </c>
      <c r="N101" s="41">
        <v>27.6</v>
      </c>
      <c r="O101" s="41">
        <f aca="true" t="shared" si="17" ref="O101:O106">P101+Q101+R101</f>
        <v>0</v>
      </c>
      <c r="P101" s="41">
        <v>0</v>
      </c>
      <c r="Q101" s="41">
        <v>0</v>
      </c>
      <c r="R101" s="41">
        <v>0</v>
      </c>
      <c r="S101" s="41">
        <f>T101+U101+V101</f>
        <v>5</v>
      </c>
      <c r="T101" s="41">
        <v>0</v>
      </c>
      <c r="U101" s="41">
        <v>5</v>
      </c>
      <c r="V101" s="41">
        <v>0</v>
      </c>
    </row>
    <row r="102" spans="1:22" ht="12">
      <c r="A102" s="27" t="s">
        <v>89</v>
      </c>
      <c r="B102" s="57" t="s">
        <v>191</v>
      </c>
      <c r="C102" s="31">
        <f t="shared" si="9"/>
        <v>0</v>
      </c>
      <c r="D102" s="24"/>
      <c r="E102" s="24"/>
      <c r="F102" s="24"/>
      <c r="G102" s="41">
        <f t="shared" si="10"/>
        <v>152.8</v>
      </c>
      <c r="H102" s="41">
        <v>49.6</v>
      </c>
      <c r="I102" s="41">
        <v>49.6</v>
      </c>
      <c r="J102" s="41">
        <v>53.6</v>
      </c>
      <c r="K102" s="41">
        <f>L102+M102+N102</f>
        <v>35.65</v>
      </c>
      <c r="L102" s="41">
        <v>4.95</v>
      </c>
      <c r="M102" s="41">
        <v>14.7</v>
      </c>
      <c r="N102" s="41">
        <v>16</v>
      </c>
      <c r="O102" s="41">
        <f t="shared" si="17"/>
        <v>5.5</v>
      </c>
      <c r="P102" s="41">
        <v>0</v>
      </c>
      <c r="Q102" s="41">
        <v>0</v>
      </c>
      <c r="R102" s="41">
        <v>5.5</v>
      </c>
      <c r="S102" s="41">
        <f>T102+U102+V102</f>
        <v>54.35</v>
      </c>
      <c r="T102" s="41">
        <v>54.35</v>
      </c>
      <c r="U102" s="41">
        <v>0</v>
      </c>
      <c r="V102" s="41">
        <v>0</v>
      </c>
    </row>
    <row r="103" spans="1:22" ht="12">
      <c r="A103" s="27" t="s">
        <v>90</v>
      </c>
      <c r="B103" s="57" t="s">
        <v>167</v>
      </c>
      <c r="C103" s="31">
        <f t="shared" si="9"/>
        <v>600</v>
      </c>
      <c r="D103" s="24"/>
      <c r="E103" s="24"/>
      <c r="F103" s="24">
        <v>600</v>
      </c>
      <c r="G103" s="41">
        <f t="shared" si="10"/>
        <v>0</v>
      </c>
      <c r="H103" s="41">
        <v>0</v>
      </c>
      <c r="I103" s="41">
        <v>0</v>
      </c>
      <c r="J103" s="41">
        <v>0</v>
      </c>
      <c r="K103" s="41">
        <f>L103+M103+N103</f>
        <v>14.950000000000001</v>
      </c>
      <c r="L103" s="41">
        <v>5.55</v>
      </c>
      <c r="M103" s="41">
        <v>4.5</v>
      </c>
      <c r="N103" s="41">
        <v>4.9</v>
      </c>
      <c r="O103" s="41">
        <f t="shared" si="17"/>
        <v>4.55</v>
      </c>
      <c r="P103" s="41">
        <v>4.55</v>
      </c>
      <c r="Q103" s="41">
        <v>0</v>
      </c>
      <c r="R103" s="41">
        <v>0</v>
      </c>
      <c r="S103" s="41">
        <f>T103+U103+V103</f>
        <v>10.95</v>
      </c>
      <c r="T103" s="41">
        <v>10.95</v>
      </c>
      <c r="U103" s="41">
        <v>0</v>
      </c>
      <c r="V103" s="41">
        <v>0</v>
      </c>
    </row>
    <row r="104" spans="1:22" ht="12">
      <c r="A104" s="27" t="s">
        <v>91</v>
      </c>
      <c r="B104" s="57" t="s">
        <v>192</v>
      </c>
      <c r="C104" s="31">
        <f t="shared" si="9"/>
        <v>250</v>
      </c>
      <c r="D104" s="24"/>
      <c r="E104" s="24"/>
      <c r="F104" s="24">
        <v>250</v>
      </c>
      <c r="G104" s="41">
        <f t="shared" si="10"/>
        <v>0</v>
      </c>
      <c r="H104" s="41">
        <v>0</v>
      </c>
      <c r="I104" s="41">
        <v>0</v>
      </c>
      <c r="J104" s="41">
        <v>0</v>
      </c>
      <c r="K104" s="41">
        <f>L104+M104+N104</f>
        <v>9.049999999999999</v>
      </c>
      <c r="L104" s="41">
        <v>2.15</v>
      </c>
      <c r="M104" s="41">
        <v>3.3</v>
      </c>
      <c r="N104" s="41">
        <v>3.6</v>
      </c>
      <c r="O104" s="41">
        <f t="shared" si="17"/>
        <v>0</v>
      </c>
      <c r="P104" s="41">
        <v>0</v>
      </c>
      <c r="Q104" s="41">
        <v>0</v>
      </c>
      <c r="R104" s="41">
        <v>0</v>
      </c>
      <c r="S104" s="41">
        <f>T104+U104+V104</f>
        <v>5</v>
      </c>
      <c r="T104" s="41">
        <v>0</v>
      </c>
      <c r="U104" s="41">
        <v>5</v>
      </c>
      <c r="V104" s="41">
        <v>0</v>
      </c>
    </row>
    <row r="105" spans="1:22" ht="12">
      <c r="A105" s="27" t="s">
        <v>92</v>
      </c>
      <c r="B105" s="57" t="s">
        <v>193</v>
      </c>
      <c r="C105" s="31">
        <f t="shared" si="9"/>
        <v>350</v>
      </c>
      <c r="D105" s="24"/>
      <c r="E105" s="24"/>
      <c r="F105" s="24">
        <v>350</v>
      </c>
      <c r="G105" s="41">
        <f t="shared" si="10"/>
        <v>0</v>
      </c>
      <c r="H105" s="41">
        <v>0</v>
      </c>
      <c r="I105" s="41">
        <v>0</v>
      </c>
      <c r="J105" s="41">
        <v>0</v>
      </c>
      <c r="K105" s="91">
        <f>L105+M105+N105</f>
        <v>16.95</v>
      </c>
      <c r="L105" s="91">
        <v>4.25</v>
      </c>
      <c r="M105" s="91">
        <v>6.1</v>
      </c>
      <c r="N105" s="91">
        <v>6.6</v>
      </c>
      <c r="O105" s="41">
        <f t="shared" si="17"/>
        <v>5.5</v>
      </c>
      <c r="P105" s="41">
        <v>0</v>
      </c>
      <c r="Q105" s="41">
        <v>0</v>
      </c>
      <c r="R105" s="41">
        <v>5.5</v>
      </c>
      <c r="S105" s="91">
        <f>T105+U105+V105</f>
        <v>1</v>
      </c>
      <c r="T105" s="91">
        <v>1</v>
      </c>
      <c r="U105" s="91">
        <v>0</v>
      </c>
      <c r="V105" s="91">
        <v>0</v>
      </c>
    </row>
    <row r="106" spans="1:22" ht="12">
      <c r="A106" s="25" t="s">
        <v>92</v>
      </c>
      <c r="B106" s="61" t="s">
        <v>197</v>
      </c>
      <c r="C106" s="24">
        <f t="shared" si="9"/>
        <v>250</v>
      </c>
      <c r="D106" s="24"/>
      <c r="E106" s="24"/>
      <c r="F106" s="24">
        <v>250</v>
      </c>
      <c r="G106" s="41">
        <f t="shared" si="10"/>
        <v>0</v>
      </c>
      <c r="H106" s="41">
        <v>0</v>
      </c>
      <c r="I106" s="41">
        <v>0</v>
      </c>
      <c r="J106" s="41">
        <v>0</v>
      </c>
      <c r="K106" s="93"/>
      <c r="L106" s="93"/>
      <c r="M106" s="93"/>
      <c r="N106" s="93"/>
      <c r="O106" s="41">
        <f t="shared" si="17"/>
        <v>18.2</v>
      </c>
      <c r="P106" s="41">
        <v>18.2</v>
      </c>
      <c r="Q106" s="41">
        <v>0</v>
      </c>
      <c r="R106" s="41">
        <v>0</v>
      </c>
      <c r="S106" s="93"/>
      <c r="T106" s="93"/>
      <c r="U106" s="93"/>
      <c r="V106" s="93"/>
    </row>
    <row r="107" spans="1:22" ht="12">
      <c r="A107" s="34" t="s">
        <v>58</v>
      </c>
      <c r="B107" s="59"/>
      <c r="C107" s="36">
        <f>SUM(C66:C86)+SUM(C89:C106)</f>
        <v>6700</v>
      </c>
      <c r="D107" s="36">
        <f aca="true" t="shared" si="18" ref="D107:V107">SUM(D66:D86)+SUM(D89:D106)</f>
        <v>2350</v>
      </c>
      <c r="E107" s="36">
        <f t="shared" si="18"/>
        <v>2350</v>
      </c>
      <c r="F107" s="36">
        <f t="shared" si="18"/>
        <v>2000</v>
      </c>
      <c r="G107" s="36">
        <f t="shared" si="18"/>
        <v>2109.25</v>
      </c>
      <c r="H107" s="36">
        <f t="shared" si="18"/>
        <v>441.79999999999995</v>
      </c>
      <c r="I107" s="36">
        <f t="shared" si="18"/>
        <v>702.7</v>
      </c>
      <c r="J107" s="36">
        <f t="shared" si="18"/>
        <v>964.75</v>
      </c>
      <c r="K107" s="36">
        <f t="shared" si="18"/>
        <v>1423.3000000000002</v>
      </c>
      <c r="L107" s="36">
        <f t="shared" si="18"/>
        <v>355.1</v>
      </c>
      <c r="M107" s="36">
        <f t="shared" si="18"/>
        <v>511.79999999999995</v>
      </c>
      <c r="N107" s="36">
        <f t="shared" si="18"/>
        <v>556.4000000000001</v>
      </c>
      <c r="O107" s="36">
        <f t="shared" si="18"/>
        <v>319.75</v>
      </c>
      <c r="P107" s="36">
        <f t="shared" si="18"/>
        <v>22.75</v>
      </c>
      <c r="Q107" s="36">
        <f t="shared" si="18"/>
        <v>0</v>
      </c>
      <c r="R107" s="36">
        <f t="shared" si="18"/>
        <v>297</v>
      </c>
      <c r="S107" s="36">
        <f t="shared" si="18"/>
        <v>693</v>
      </c>
      <c r="T107" s="36">
        <f t="shared" si="18"/>
        <v>643</v>
      </c>
      <c r="U107" s="36">
        <f t="shared" si="18"/>
        <v>50</v>
      </c>
      <c r="V107" s="36">
        <f t="shared" si="18"/>
        <v>0</v>
      </c>
    </row>
    <row r="108" spans="1:22" ht="12">
      <c r="A108" s="25" t="s">
        <v>94</v>
      </c>
      <c r="B108" s="55" t="s">
        <v>205</v>
      </c>
      <c r="C108" s="24">
        <f aca="true" t="shared" si="19" ref="C108:C120">D108+E108+F108</f>
        <v>200</v>
      </c>
      <c r="D108" s="24"/>
      <c r="E108" s="24"/>
      <c r="F108" s="24">
        <v>200</v>
      </c>
      <c r="G108" s="41">
        <f aca="true" t="shared" si="20" ref="G108:G120">H108+I108+J108</f>
        <v>0</v>
      </c>
      <c r="H108" s="41">
        <v>0</v>
      </c>
      <c r="I108" s="41">
        <v>0</v>
      </c>
      <c r="J108" s="41">
        <v>0</v>
      </c>
      <c r="K108" s="41">
        <f>L108+M108+N108</f>
        <v>4.95</v>
      </c>
      <c r="L108" s="41">
        <v>1.95</v>
      </c>
      <c r="M108" s="41">
        <v>1.5</v>
      </c>
      <c r="N108" s="41">
        <v>1.5</v>
      </c>
      <c r="O108" s="41">
        <f aca="true" t="shared" si="21" ref="O108:O120">P108+Q108+R108</f>
        <v>9.1</v>
      </c>
      <c r="P108" s="41">
        <v>9.1</v>
      </c>
      <c r="Q108" s="41">
        <v>0</v>
      </c>
      <c r="R108" s="41">
        <v>0</v>
      </c>
      <c r="S108" s="41">
        <f>T108+U108+V108</f>
        <v>5</v>
      </c>
      <c r="T108" s="41">
        <v>0</v>
      </c>
      <c r="U108" s="41">
        <v>5</v>
      </c>
      <c r="V108" s="41">
        <v>0</v>
      </c>
    </row>
    <row r="109" spans="1:22" ht="12">
      <c r="A109" s="25" t="s">
        <v>217</v>
      </c>
      <c r="B109" s="55" t="s">
        <v>206</v>
      </c>
      <c r="C109" s="24">
        <f t="shared" si="19"/>
        <v>850</v>
      </c>
      <c r="D109" s="24">
        <v>850</v>
      </c>
      <c r="E109" s="24"/>
      <c r="F109" s="24"/>
      <c r="G109" s="41">
        <f t="shared" si="20"/>
        <v>13.4</v>
      </c>
      <c r="H109" s="41">
        <v>0</v>
      </c>
      <c r="I109" s="41">
        <v>0</v>
      </c>
      <c r="J109" s="41">
        <v>13.4</v>
      </c>
      <c r="K109" s="91">
        <f>L109+M109+N109</f>
        <v>24.95</v>
      </c>
      <c r="L109" s="91">
        <v>4.75</v>
      </c>
      <c r="M109" s="91">
        <v>9.7</v>
      </c>
      <c r="N109" s="91">
        <v>10.5</v>
      </c>
      <c r="O109" s="41">
        <f t="shared" si="21"/>
        <v>36.4</v>
      </c>
      <c r="P109" s="41">
        <v>36.4</v>
      </c>
      <c r="Q109" s="41">
        <v>0</v>
      </c>
      <c r="R109" s="41">
        <v>0</v>
      </c>
      <c r="S109" s="91">
        <f>T109+U109+V109</f>
        <v>5</v>
      </c>
      <c r="T109" s="91">
        <v>0</v>
      </c>
      <c r="U109" s="91">
        <v>5</v>
      </c>
      <c r="V109" s="91">
        <v>0</v>
      </c>
    </row>
    <row r="110" spans="1:22" ht="12">
      <c r="A110" s="25" t="s">
        <v>217</v>
      </c>
      <c r="B110" s="55" t="s">
        <v>207</v>
      </c>
      <c r="C110" s="24">
        <f t="shared" si="19"/>
        <v>350</v>
      </c>
      <c r="D110" s="24"/>
      <c r="E110" s="24"/>
      <c r="F110" s="24">
        <v>350</v>
      </c>
      <c r="G110" s="41">
        <f t="shared" si="20"/>
        <v>0</v>
      </c>
      <c r="H110" s="41">
        <v>0</v>
      </c>
      <c r="I110" s="41">
        <v>0</v>
      </c>
      <c r="J110" s="41">
        <v>0</v>
      </c>
      <c r="K110" s="94"/>
      <c r="L110" s="94"/>
      <c r="M110" s="94"/>
      <c r="N110" s="94"/>
      <c r="O110" s="41">
        <f t="shared" si="21"/>
        <v>27.3</v>
      </c>
      <c r="P110" s="41">
        <v>27.3</v>
      </c>
      <c r="Q110" s="41">
        <v>0</v>
      </c>
      <c r="R110" s="41">
        <v>0</v>
      </c>
      <c r="S110" s="94"/>
      <c r="T110" s="94"/>
      <c r="U110" s="94"/>
      <c r="V110" s="94"/>
    </row>
    <row r="111" spans="1:22" ht="12">
      <c r="A111" s="25" t="s">
        <v>95</v>
      </c>
      <c r="B111" s="55" t="s">
        <v>215</v>
      </c>
      <c r="C111" s="24">
        <f t="shared" si="19"/>
        <v>350</v>
      </c>
      <c r="D111" s="24"/>
      <c r="E111" s="24">
        <v>350</v>
      </c>
      <c r="F111" s="24"/>
      <c r="G111" s="41">
        <f t="shared" si="20"/>
        <v>0</v>
      </c>
      <c r="H111" s="41">
        <v>0</v>
      </c>
      <c r="I111" s="41">
        <v>0</v>
      </c>
      <c r="J111" s="41">
        <v>0</v>
      </c>
      <c r="K111" s="94"/>
      <c r="L111" s="94"/>
      <c r="M111" s="94"/>
      <c r="N111" s="94"/>
      <c r="O111" s="41">
        <f t="shared" si="21"/>
        <v>0</v>
      </c>
      <c r="P111" s="41">
        <v>0</v>
      </c>
      <c r="Q111" s="41">
        <v>0</v>
      </c>
      <c r="R111" s="41">
        <v>0</v>
      </c>
      <c r="S111" s="94"/>
      <c r="T111" s="94"/>
      <c r="U111" s="94"/>
      <c r="V111" s="94"/>
    </row>
    <row r="112" spans="1:22" ht="12">
      <c r="A112" s="25" t="s">
        <v>217</v>
      </c>
      <c r="B112" s="55" t="s">
        <v>216</v>
      </c>
      <c r="C112" s="24">
        <f t="shared" si="19"/>
        <v>350</v>
      </c>
      <c r="D112" s="24"/>
      <c r="E112" s="24"/>
      <c r="F112" s="24">
        <v>350</v>
      </c>
      <c r="G112" s="41">
        <f t="shared" si="20"/>
        <v>0</v>
      </c>
      <c r="H112" s="41">
        <v>0</v>
      </c>
      <c r="I112" s="41">
        <v>0</v>
      </c>
      <c r="J112" s="41">
        <v>0</v>
      </c>
      <c r="K112" s="93"/>
      <c r="L112" s="93"/>
      <c r="M112" s="93"/>
      <c r="N112" s="93"/>
      <c r="O112" s="41">
        <f t="shared" si="21"/>
        <v>31.85</v>
      </c>
      <c r="P112" s="41">
        <v>31.85</v>
      </c>
      <c r="Q112" s="41">
        <v>0</v>
      </c>
      <c r="R112" s="41">
        <v>0</v>
      </c>
      <c r="S112" s="93"/>
      <c r="T112" s="93"/>
      <c r="U112" s="93"/>
      <c r="V112" s="93"/>
    </row>
    <row r="113" spans="1:22" ht="12">
      <c r="A113" s="25" t="s">
        <v>218</v>
      </c>
      <c r="B113" s="55" t="s">
        <v>208</v>
      </c>
      <c r="C113" s="24">
        <f t="shared" si="19"/>
        <v>350</v>
      </c>
      <c r="D113" s="24"/>
      <c r="E113" s="24">
        <v>350</v>
      </c>
      <c r="F113" s="24"/>
      <c r="G113" s="41">
        <f t="shared" si="20"/>
        <v>0</v>
      </c>
      <c r="H113" s="41">
        <v>0</v>
      </c>
      <c r="I113" s="41">
        <v>0</v>
      </c>
      <c r="J113" s="41">
        <v>0</v>
      </c>
      <c r="K113" s="91">
        <f>L113+M113+N113</f>
        <v>22.05</v>
      </c>
      <c r="L113" s="91">
        <v>3.45</v>
      </c>
      <c r="M113" s="91">
        <v>8.9</v>
      </c>
      <c r="N113" s="91">
        <v>9.7</v>
      </c>
      <c r="O113" s="41">
        <f t="shared" si="21"/>
        <v>4.55</v>
      </c>
      <c r="P113" s="41">
        <v>4.55</v>
      </c>
      <c r="Q113" s="41">
        <v>0</v>
      </c>
      <c r="R113" s="41">
        <v>0</v>
      </c>
      <c r="S113" s="91">
        <f>T113+U113+V113</f>
        <v>15.1</v>
      </c>
      <c r="T113" s="91">
        <v>10.1</v>
      </c>
      <c r="U113" s="91">
        <v>5</v>
      </c>
      <c r="V113" s="91">
        <v>0</v>
      </c>
    </row>
    <row r="114" spans="1:22" ht="12">
      <c r="A114" s="25" t="s">
        <v>96</v>
      </c>
      <c r="B114" s="55" t="s">
        <v>209</v>
      </c>
      <c r="C114" s="24">
        <f>D114+E114+F114</f>
        <v>350</v>
      </c>
      <c r="D114" s="24"/>
      <c r="E114" s="24">
        <v>350</v>
      </c>
      <c r="F114" s="24"/>
      <c r="G114" s="41">
        <f t="shared" si="20"/>
        <v>0</v>
      </c>
      <c r="H114" s="41">
        <v>0</v>
      </c>
      <c r="I114" s="41">
        <v>0</v>
      </c>
      <c r="J114" s="41">
        <v>0</v>
      </c>
      <c r="K114" s="94"/>
      <c r="L114" s="94"/>
      <c r="M114" s="94"/>
      <c r="N114" s="94"/>
      <c r="O114" s="41">
        <f t="shared" si="21"/>
        <v>4.55</v>
      </c>
      <c r="P114" s="41">
        <v>4.55</v>
      </c>
      <c r="Q114" s="41">
        <v>0</v>
      </c>
      <c r="R114" s="41">
        <v>0</v>
      </c>
      <c r="S114" s="94"/>
      <c r="T114" s="94"/>
      <c r="U114" s="94"/>
      <c r="V114" s="94"/>
    </row>
    <row r="115" spans="1:22" ht="12">
      <c r="A115" s="25" t="s">
        <v>96</v>
      </c>
      <c r="B115" s="55" t="s">
        <v>219</v>
      </c>
      <c r="C115" s="24">
        <f>D115+E115+F115</f>
        <v>350</v>
      </c>
      <c r="D115" s="24"/>
      <c r="E115" s="24"/>
      <c r="F115" s="24">
        <v>350</v>
      </c>
      <c r="G115" s="41">
        <f t="shared" si="20"/>
        <v>0</v>
      </c>
      <c r="H115" s="41">
        <v>0</v>
      </c>
      <c r="I115" s="41">
        <v>0</v>
      </c>
      <c r="J115" s="41">
        <v>0</v>
      </c>
      <c r="K115" s="93"/>
      <c r="L115" s="93"/>
      <c r="M115" s="93"/>
      <c r="N115" s="93"/>
      <c r="O115" s="41">
        <f t="shared" si="21"/>
        <v>4.55</v>
      </c>
      <c r="P115" s="41">
        <v>4.55</v>
      </c>
      <c r="Q115" s="41">
        <v>0</v>
      </c>
      <c r="R115" s="41">
        <v>0</v>
      </c>
      <c r="S115" s="93"/>
      <c r="T115" s="93"/>
      <c r="U115" s="93"/>
      <c r="V115" s="93"/>
    </row>
    <row r="116" spans="1:22" ht="12">
      <c r="A116" s="25" t="s">
        <v>220</v>
      </c>
      <c r="B116" s="55" t="s">
        <v>221</v>
      </c>
      <c r="C116" s="24">
        <f>D116+E116+F116</f>
        <v>350</v>
      </c>
      <c r="D116" s="24"/>
      <c r="E116" s="24">
        <v>350</v>
      </c>
      <c r="F116" s="24"/>
      <c r="G116" s="41">
        <f t="shared" si="20"/>
        <v>0</v>
      </c>
      <c r="H116" s="41">
        <v>0</v>
      </c>
      <c r="I116" s="41">
        <v>0</v>
      </c>
      <c r="J116" s="41">
        <v>0</v>
      </c>
      <c r="K116" s="41">
        <f>L116+M116+N116</f>
        <v>31.299999999999997</v>
      </c>
      <c r="L116" s="41">
        <v>9.4</v>
      </c>
      <c r="M116" s="41">
        <v>10.5</v>
      </c>
      <c r="N116" s="41">
        <v>11.4</v>
      </c>
      <c r="O116" s="41">
        <f t="shared" si="21"/>
        <v>31.85</v>
      </c>
      <c r="P116" s="41">
        <v>31.85</v>
      </c>
      <c r="Q116" s="41">
        <v>0</v>
      </c>
      <c r="R116" s="41">
        <v>0</v>
      </c>
      <c r="S116" s="41">
        <f>T116+U116+V116</f>
        <v>5</v>
      </c>
      <c r="T116" s="41">
        <v>0</v>
      </c>
      <c r="U116" s="41">
        <v>5</v>
      </c>
      <c r="V116" s="41">
        <v>0</v>
      </c>
    </row>
    <row r="117" spans="1:22" ht="12">
      <c r="A117" s="25" t="s">
        <v>97</v>
      </c>
      <c r="B117" s="55" t="s">
        <v>210</v>
      </c>
      <c r="C117" s="24">
        <f t="shared" si="19"/>
        <v>350</v>
      </c>
      <c r="D117" s="24"/>
      <c r="E117" s="24"/>
      <c r="F117" s="24">
        <v>350</v>
      </c>
      <c r="G117" s="41">
        <f t="shared" si="20"/>
        <v>0</v>
      </c>
      <c r="H117" s="41">
        <v>0</v>
      </c>
      <c r="I117" s="41">
        <v>0</v>
      </c>
      <c r="J117" s="41">
        <v>0</v>
      </c>
      <c r="K117" s="41">
        <f>L117+M117+N117</f>
        <v>30.5</v>
      </c>
      <c r="L117" s="41">
        <v>13.8</v>
      </c>
      <c r="M117" s="41">
        <v>8</v>
      </c>
      <c r="N117" s="41">
        <v>8.7</v>
      </c>
      <c r="O117" s="41">
        <f t="shared" si="21"/>
        <v>27.3</v>
      </c>
      <c r="P117" s="41">
        <v>27.3</v>
      </c>
      <c r="Q117" s="41">
        <v>0</v>
      </c>
      <c r="R117" s="41">
        <v>0</v>
      </c>
      <c r="S117" s="41">
        <f>T117+U117+V117</f>
        <v>14.8</v>
      </c>
      <c r="T117" s="41">
        <v>9.8</v>
      </c>
      <c r="U117" s="41">
        <v>5</v>
      </c>
      <c r="V117" s="41">
        <v>0</v>
      </c>
    </row>
    <row r="118" spans="1:22" ht="12">
      <c r="A118" s="25" t="s">
        <v>98</v>
      </c>
      <c r="B118" s="55" t="s">
        <v>211</v>
      </c>
      <c r="C118" s="24">
        <f t="shared" si="19"/>
        <v>300</v>
      </c>
      <c r="D118" s="24"/>
      <c r="E118" s="24"/>
      <c r="F118" s="24">
        <v>300</v>
      </c>
      <c r="G118" s="41">
        <f t="shared" si="20"/>
        <v>0</v>
      </c>
      <c r="H118" s="41">
        <v>0</v>
      </c>
      <c r="I118" s="41">
        <v>0</v>
      </c>
      <c r="J118" s="41">
        <v>0</v>
      </c>
      <c r="K118" s="41">
        <f>L118+M118+N118</f>
        <v>15.05</v>
      </c>
      <c r="L118" s="41">
        <v>6.05</v>
      </c>
      <c r="M118" s="41">
        <v>4.3</v>
      </c>
      <c r="N118" s="41">
        <v>4.7</v>
      </c>
      <c r="O118" s="41">
        <f t="shared" si="21"/>
        <v>0</v>
      </c>
      <c r="P118" s="41">
        <v>0</v>
      </c>
      <c r="Q118" s="41">
        <v>0</v>
      </c>
      <c r="R118" s="41">
        <v>0</v>
      </c>
      <c r="S118" s="41">
        <f>T118+U118+V118</f>
        <v>5</v>
      </c>
      <c r="T118" s="41">
        <v>0</v>
      </c>
      <c r="U118" s="41">
        <v>5</v>
      </c>
      <c r="V118" s="41">
        <v>0</v>
      </c>
    </row>
    <row r="119" spans="1:22" ht="12">
      <c r="A119" s="25" t="s">
        <v>99</v>
      </c>
      <c r="B119" s="55" t="s">
        <v>212</v>
      </c>
      <c r="C119" s="24">
        <f t="shared" si="19"/>
        <v>300</v>
      </c>
      <c r="D119" s="24"/>
      <c r="E119" s="24">
        <v>300</v>
      </c>
      <c r="F119" s="24"/>
      <c r="G119" s="41">
        <f t="shared" si="20"/>
        <v>0</v>
      </c>
      <c r="H119" s="41">
        <v>0</v>
      </c>
      <c r="I119" s="41">
        <v>0</v>
      </c>
      <c r="J119" s="41">
        <v>0</v>
      </c>
      <c r="K119" s="91">
        <f>L119+M119+N119</f>
        <v>17.2</v>
      </c>
      <c r="L119" s="91">
        <v>6.2</v>
      </c>
      <c r="M119" s="91">
        <v>5.3</v>
      </c>
      <c r="N119" s="91">
        <v>5.7</v>
      </c>
      <c r="O119" s="41">
        <f t="shared" si="21"/>
        <v>0</v>
      </c>
      <c r="P119" s="41">
        <v>0</v>
      </c>
      <c r="Q119" s="41">
        <v>0</v>
      </c>
      <c r="R119" s="41">
        <v>0</v>
      </c>
      <c r="S119" s="91">
        <f>T119+U119+V119</f>
        <v>5</v>
      </c>
      <c r="T119" s="91">
        <v>0</v>
      </c>
      <c r="U119" s="91">
        <v>5</v>
      </c>
      <c r="V119" s="91">
        <v>0</v>
      </c>
    </row>
    <row r="120" spans="1:22" ht="12">
      <c r="A120" s="25" t="s">
        <v>99</v>
      </c>
      <c r="B120" s="55" t="s">
        <v>201</v>
      </c>
      <c r="C120" s="24">
        <f t="shared" si="19"/>
        <v>200</v>
      </c>
      <c r="D120" s="24"/>
      <c r="E120" s="24">
        <v>200</v>
      </c>
      <c r="F120" s="24"/>
      <c r="G120" s="41">
        <f t="shared" si="20"/>
        <v>0</v>
      </c>
      <c r="H120" s="41">
        <v>0</v>
      </c>
      <c r="I120" s="41">
        <v>0</v>
      </c>
      <c r="J120" s="41">
        <v>0</v>
      </c>
      <c r="K120" s="93"/>
      <c r="L120" s="92"/>
      <c r="M120" s="92"/>
      <c r="N120" s="92"/>
      <c r="O120" s="41">
        <f t="shared" si="21"/>
        <v>0</v>
      </c>
      <c r="P120" s="41">
        <v>0</v>
      </c>
      <c r="Q120" s="41">
        <v>0</v>
      </c>
      <c r="R120" s="41">
        <v>0</v>
      </c>
      <c r="S120" s="93"/>
      <c r="T120" s="92"/>
      <c r="U120" s="92"/>
      <c r="V120" s="92"/>
    </row>
    <row r="121" spans="1:22" ht="12">
      <c r="A121" s="34" t="s">
        <v>58</v>
      </c>
      <c r="B121" s="59"/>
      <c r="C121" s="44">
        <f>SUM(C108:C120)</f>
        <v>4650</v>
      </c>
      <c r="D121" s="44">
        <f aca="true" t="shared" si="22" ref="D121:V121">SUM(D108:D120)</f>
        <v>850</v>
      </c>
      <c r="E121" s="44">
        <f t="shared" si="22"/>
        <v>1900</v>
      </c>
      <c r="F121" s="44">
        <f t="shared" si="22"/>
        <v>1900</v>
      </c>
      <c r="G121" s="44">
        <f t="shared" si="22"/>
        <v>13.4</v>
      </c>
      <c r="H121" s="44">
        <f t="shared" si="22"/>
        <v>0</v>
      </c>
      <c r="I121" s="44">
        <f t="shared" si="22"/>
        <v>0</v>
      </c>
      <c r="J121" s="44">
        <f t="shared" si="22"/>
        <v>13.4</v>
      </c>
      <c r="K121" s="44">
        <f t="shared" si="22"/>
        <v>146</v>
      </c>
      <c r="L121" s="44">
        <f t="shared" si="22"/>
        <v>45.6</v>
      </c>
      <c r="M121" s="44">
        <f t="shared" si="22"/>
        <v>48.199999999999996</v>
      </c>
      <c r="N121" s="44">
        <f t="shared" si="22"/>
        <v>52.2</v>
      </c>
      <c r="O121" s="44">
        <f t="shared" si="22"/>
        <v>177.45000000000002</v>
      </c>
      <c r="P121" s="44">
        <f t="shared" si="22"/>
        <v>177.45000000000002</v>
      </c>
      <c r="Q121" s="44">
        <f t="shared" si="22"/>
        <v>0</v>
      </c>
      <c r="R121" s="44">
        <f t="shared" si="22"/>
        <v>0</v>
      </c>
      <c r="S121" s="44">
        <f t="shared" si="22"/>
        <v>54.900000000000006</v>
      </c>
      <c r="T121" s="44">
        <f t="shared" si="22"/>
        <v>19.9</v>
      </c>
      <c r="U121" s="44">
        <f t="shared" si="22"/>
        <v>35</v>
      </c>
      <c r="V121" s="44">
        <f t="shared" si="22"/>
        <v>0</v>
      </c>
    </row>
    <row r="122" spans="1:22" ht="12">
      <c r="A122" s="25" t="s">
        <v>108</v>
      </c>
      <c r="B122" s="55" t="s">
        <v>213</v>
      </c>
      <c r="C122" s="24">
        <f>D122+E122+F122</f>
        <v>250</v>
      </c>
      <c r="D122" s="24"/>
      <c r="E122" s="24"/>
      <c r="F122" s="24">
        <v>250</v>
      </c>
      <c r="G122" s="41">
        <f>H122+I122+J122</f>
        <v>0</v>
      </c>
      <c r="H122" s="41">
        <v>0</v>
      </c>
      <c r="I122" s="41">
        <v>0</v>
      </c>
      <c r="J122" s="41">
        <v>0</v>
      </c>
      <c r="K122" s="41">
        <f>L122+M122+N122</f>
        <v>21.5</v>
      </c>
      <c r="L122" s="41">
        <v>6</v>
      </c>
      <c r="M122" s="41">
        <v>7.4</v>
      </c>
      <c r="N122" s="41">
        <v>8.1</v>
      </c>
      <c r="O122" s="41">
        <f>P122+Q122+R122</f>
        <v>4.55</v>
      </c>
      <c r="P122" s="41">
        <v>4.55</v>
      </c>
      <c r="Q122" s="41">
        <v>0</v>
      </c>
      <c r="R122" s="41">
        <v>0</v>
      </c>
      <c r="S122" s="41">
        <f>T122+U122+V122</f>
        <v>5</v>
      </c>
      <c r="T122" s="41">
        <v>5</v>
      </c>
      <c r="U122" s="41">
        <v>0</v>
      </c>
      <c r="V122" s="41">
        <v>0</v>
      </c>
    </row>
    <row r="123" spans="1:22" ht="12">
      <c r="A123" s="34" t="s">
        <v>59</v>
      </c>
      <c r="B123" s="34"/>
      <c r="C123" s="36">
        <f>C122+C121+C107+C65</f>
        <v>24560</v>
      </c>
      <c r="D123" s="36">
        <f aca="true" t="shared" si="23" ref="D123:V123">D122+D121+D107+D65</f>
        <v>6660</v>
      </c>
      <c r="E123" s="36">
        <f t="shared" si="23"/>
        <v>8900</v>
      </c>
      <c r="F123" s="36">
        <f t="shared" si="23"/>
        <v>9000</v>
      </c>
      <c r="G123" s="36">
        <f t="shared" si="23"/>
        <v>2944.5</v>
      </c>
      <c r="H123" s="36">
        <f t="shared" si="23"/>
        <v>587.3499999999999</v>
      </c>
      <c r="I123" s="36">
        <f t="shared" si="23"/>
        <v>956.7</v>
      </c>
      <c r="J123" s="36">
        <f t="shared" si="23"/>
        <v>1400.45</v>
      </c>
      <c r="K123" s="36">
        <f t="shared" si="23"/>
        <v>2731.75</v>
      </c>
      <c r="L123" s="36">
        <f t="shared" si="23"/>
        <v>728.95</v>
      </c>
      <c r="M123" s="36">
        <f t="shared" si="23"/>
        <v>960.2</v>
      </c>
      <c r="N123" s="36">
        <f t="shared" si="23"/>
        <v>1042.6</v>
      </c>
      <c r="O123" s="36">
        <f t="shared" si="23"/>
        <v>1770.5499999999997</v>
      </c>
      <c r="P123" s="36">
        <f t="shared" si="23"/>
        <v>687.05</v>
      </c>
      <c r="Q123" s="36">
        <f t="shared" si="23"/>
        <v>0</v>
      </c>
      <c r="R123" s="36">
        <f t="shared" si="23"/>
        <v>1083.5</v>
      </c>
      <c r="S123" s="36">
        <f t="shared" si="23"/>
        <v>1105.35</v>
      </c>
      <c r="T123" s="36">
        <f t="shared" si="23"/>
        <v>875.3499999999999</v>
      </c>
      <c r="U123" s="36">
        <f t="shared" si="23"/>
        <v>230</v>
      </c>
      <c r="V123" s="36">
        <f t="shared" si="23"/>
        <v>0</v>
      </c>
    </row>
    <row r="124" spans="1:22" ht="12">
      <c r="A124" s="62"/>
      <c r="B124" s="62"/>
      <c r="C124" s="63"/>
      <c r="D124" s="63"/>
      <c r="E124" s="63"/>
      <c r="F124" s="63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</row>
    <row r="125" spans="1:22" ht="12">
      <c r="A125" s="62"/>
      <c r="B125" s="62"/>
      <c r="C125" s="63"/>
      <c r="D125" s="63"/>
      <c r="E125" s="63"/>
      <c r="F125" s="63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</row>
    <row r="126" spans="1:22" ht="12">
      <c r="A126" s="62"/>
      <c r="B126" s="62"/>
      <c r="C126" s="63"/>
      <c r="D126" s="63"/>
      <c r="E126" s="63"/>
      <c r="F126" s="63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</row>
    <row r="127" spans="1:22" ht="12">
      <c r="A127" s="62"/>
      <c r="B127" s="62"/>
      <c r="C127" s="63"/>
      <c r="D127" s="63"/>
      <c r="E127" s="63"/>
      <c r="F127" s="63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</row>
    <row r="128" spans="1:22" ht="12">
      <c r="A128" s="62"/>
      <c r="B128" s="62"/>
      <c r="C128" s="63"/>
      <c r="D128" s="63"/>
      <c r="E128" s="63"/>
      <c r="F128" s="63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</row>
    <row r="129" spans="1:22" ht="12">
      <c r="A129" s="62"/>
      <c r="B129" s="62"/>
      <c r="C129" s="63"/>
      <c r="D129" s="63"/>
      <c r="E129" s="63"/>
      <c r="F129" s="63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</row>
    <row r="130" spans="1:22" ht="12">
      <c r="A130" s="62"/>
      <c r="B130" s="62"/>
      <c r="C130" s="63"/>
      <c r="D130" s="63"/>
      <c r="E130" s="63"/>
      <c r="F130" s="63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</row>
    <row r="131" spans="1:22" ht="12">
      <c r="A131" s="62"/>
      <c r="B131" s="62"/>
      <c r="C131" s="63"/>
      <c r="D131" s="63"/>
      <c r="E131" s="63"/>
      <c r="F131" s="63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</row>
    <row r="132" spans="1:22" ht="12">
      <c r="A132" s="62"/>
      <c r="B132" s="62"/>
      <c r="C132" s="63"/>
      <c r="D132" s="63"/>
      <c r="E132" s="63"/>
      <c r="F132" s="63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</row>
    <row r="133" spans="1:22" ht="12">
      <c r="A133" s="62"/>
      <c r="B133" s="62"/>
      <c r="C133" s="63"/>
      <c r="D133" s="63"/>
      <c r="E133" s="63"/>
      <c r="F133" s="63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</row>
    <row r="134" spans="1:22" ht="12">
      <c r="A134" s="62"/>
      <c r="B134" s="62"/>
      <c r="C134" s="63"/>
      <c r="D134" s="63"/>
      <c r="E134" s="63"/>
      <c r="F134" s="63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45" t="s">
        <v>231</v>
      </c>
    </row>
    <row r="135" spans="1:22" ht="12">
      <c r="A135" s="62"/>
      <c r="B135" s="62"/>
      <c r="C135" s="63"/>
      <c r="D135" s="63"/>
      <c r="E135" s="63"/>
      <c r="F135" s="63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45" t="s">
        <v>232</v>
      </c>
    </row>
    <row r="136" spans="1:22" ht="12">
      <c r="A136" s="62"/>
      <c r="B136" s="62"/>
      <c r="C136" s="63"/>
      <c r="D136" s="63"/>
      <c r="E136" s="63"/>
      <c r="F136" s="63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38" t="s">
        <v>229</v>
      </c>
    </row>
    <row r="137" spans="1:29" ht="16.5">
      <c r="A137" s="98" t="s">
        <v>235</v>
      </c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</row>
    <row r="138" spans="1:19" ht="73.5" customHeight="1">
      <c r="A138" s="88" t="s">
        <v>56</v>
      </c>
      <c r="B138" s="88" t="s">
        <v>110</v>
      </c>
      <c r="C138" s="90" t="s">
        <v>227</v>
      </c>
      <c r="D138" s="90"/>
      <c r="E138" s="90"/>
      <c r="F138" s="90"/>
      <c r="G138" s="90" t="s">
        <v>230</v>
      </c>
      <c r="H138" s="90"/>
      <c r="I138" s="90"/>
      <c r="J138" s="90"/>
      <c r="K138" s="84" t="s">
        <v>225</v>
      </c>
      <c r="L138" s="84"/>
      <c r="M138" s="84"/>
      <c r="N138" s="84"/>
      <c r="O138" s="90" t="s">
        <v>224</v>
      </c>
      <c r="P138" s="90"/>
      <c r="Q138" s="90"/>
      <c r="R138" s="90"/>
      <c r="S138" s="21"/>
    </row>
    <row r="139" spans="1:19" ht="12">
      <c r="A139" s="89"/>
      <c r="B139" s="89"/>
      <c r="C139" s="24" t="s">
        <v>57</v>
      </c>
      <c r="D139" s="24">
        <v>2009</v>
      </c>
      <c r="E139" s="24">
        <v>2010</v>
      </c>
      <c r="F139" s="24">
        <v>2011</v>
      </c>
      <c r="G139" s="24" t="s">
        <v>57</v>
      </c>
      <c r="H139" s="24">
        <v>2009</v>
      </c>
      <c r="I139" s="24">
        <v>2010</v>
      </c>
      <c r="J139" s="24">
        <v>2011</v>
      </c>
      <c r="K139" s="24" t="s">
        <v>57</v>
      </c>
      <c r="L139" s="24">
        <v>2009</v>
      </c>
      <c r="M139" s="24">
        <v>2010</v>
      </c>
      <c r="N139" s="24">
        <v>2011</v>
      </c>
      <c r="O139" s="24" t="s">
        <v>57</v>
      </c>
      <c r="P139" s="24">
        <v>2009</v>
      </c>
      <c r="Q139" s="24">
        <v>2010</v>
      </c>
      <c r="R139" s="24">
        <v>2011</v>
      </c>
      <c r="S139" s="21"/>
    </row>
    <row r="140" spans="1:19" ht="12">
      <c r="A140" s="25" t="s">
        <v>0</v>
      </c>
      <c r="B140" s="25" t="s">
        <v>111</v>
      </c>
      <c r="C140" s="41">
        <f>D140+E140+F140</f>
        <v>8.85</v>
      </c>
      <c r="D140" s="41">
        <v>1.85</v>
      </c>
      <c r="E140" s="41">
        <v>3.4</v>
      </c>
      <c r="F140" s="41">
        <v>3.6</v>
      </c>
      <c r="G140" s="41">
        <f>H140+I140+J140</f>
        <v>24.4</v>
      </c>
      <c r="H140" s="41">
        <v>1.2</v>
      </c>
      <c r="I140" s="41">
        <v>21.8</v>
      </c>
      <c r="J140" s="41">
        <v>1.4</v>
      </c>
      <c r="K140" s="41">
        <f>L140+M140+N140</f>
        <v>12.7</v>
      </c>
      <c r="L140" s="41">
        <v>3.7</v>
      </c>
      <c r="M140" s="41">
        <v>4</v>
      </c>
      <c r="N140" s="41">
        <v>5</v>
      </c>
      <c r="O140" s="32">
        <f>P140+Q140+R140</f>
        <v>400</v>
      </c>
      <c r="P140" s="24"/>
      <c r="Q140" s="24">
        <v>400</v>
      </c>
      <c r="R140" s="24"/>
      <c r="S140" s="21"/>
    </row>
    <row r="141" spans="1:19" ht="12">
      <c r="A141" s="25" t="s">
        <v>1</v>
      </c>
      <c r="B141" s="25" t="s">
        <v>112</v>
      </c>
      <c r="C141" s="41">
        <f aca="true" t="shared" si="24" ref="C141:C197">D141+E141+F141</f>
        <v>15.55</v>
      </c>
      <c r="D141" s="41">
        <v>3.65</v>
      </c>
      <c r="E141" s="41">
        <v>5.7</v>
      </c>
      <c r="F141" s="41">
        <v>6.2</v>
      </c>
      <c r="G141" s="41">
        <f aca="true" t="shared" si="25" ref="G141:G197">H141+I141+J141</f>
        <v>35.9</v>
      </c>
      <c r="H141" s="41">
        <v>1.3</v>
      </c>
      <c r="I141" s="41">
        <v>33.1</v>
      </c>
      <c r="J141" s="41">
        <v>1.5</v>
      </c>
      <c r="K141" s="41">
        <f aca="true" t="shared" si="26" ref="K141:K197">L141+M141+N141</f>
        <v>12.7</v>
      </c>
      <c r="L141" s="41">
        <v>3.7</v>
      </c>
      <c r="M141" s="41">
        <v>4</v>
      </c>
      <c r="N141" s="41">
        <v>5</v>
      </c>
      <c r="O141" s="32">
        <f aca="true" t="shared" si="27" ref="O141:O197">P141+Q141+R141</f>
        <v>500</v>
      </c>
      <c r="P141" s="24"/>
      <c r="Q141" s="24">
        <v>500</v>
      </c>
      <c r="R141" s="24"/>
      <c r="S141" s="21"/>
    </row>
    <row r="142" spans="1:19" ht="12">
      <c r="A142" s="25" t="s">
        <v>2</v>
      </c>
      <c r="B142" s="25" t="s">
        <v>113</v>
      </c>
      <c r="C142" s="41">
        <f t="shared" si="24"/>
        <v>0</v>
      </c>
      <c r="D142" s="41">
        <v>0</v>
      </c>
      <c r="E142" s="41">
        <v>0</v>
      </c>
      <c r="F142" s="41">
        <v>0</v>
      </c>
      <c r="G142" s="41">
        <f t="shared" si="25"/>
        <v>49.4</v>
      </c>
      <c r="H142" s="41">
        <v>1.9</v>
      </c>
      <c r="I142" s="41">
        <v>45.3</v>
      </c>
      <c r="J142" s="41">
        <v>2.2</v>
      </c>
      <c r="K142" s="41">
        <f t="shared" si="26"/>
        <v>12.7</v>
      </c>
      <c r="L142" s="41">
        <v>3.7</v>
      </c>
      <c r="M142" s="41">
        <v>4</v>
      </c>
      <c r="N142" s="41">
        <v>5</v>
      </c>
      <c r="O142" s="32">
        <f t="shared" si="27"/>
        <v>500</v>
      </c>
      <c r="P142" s="24"/>
      <c r="Q142" s="24">
        <v>500</v>
      </c>
      <c r="R142" s="24"/>
      <c r="S142" s="21"/>
    </row>
    <row r="143" spans="1:19" ht="12">
      <c r="A143" s="25" t="s">
        <v>3</v>
      </c>
      <c r="B143" s="25" t="s">
        <v>114</v>
      </c>
      <c r="C143" s="41">
        <f t="shared" si="24"/>
        <v>10.25</v>
      </c>
      <c r="D143" s="41">
        <v>1.85</v>
      </c>
      <c r="E143" s="41">
        <v>4</v>
      </c>
      <c r="F143" s="41">
        <v>4.4</v>
      </c>
      <c r="G143" s="41">
        <f t="shared" si="25"/>
        <v>30.7</v>
      </c>
      <c r="H143" s="41">
        <v>1</v>
      </c>
      <c r="I143" s="41">
        <v>28.5</v>
      </c>
      <c r="J143" s="41">
        <v>1.2</v>
      </c>
      <c r="K143" s="41">
        <f t="shared" si="26"/>
        <v>12.7</v>
      </c>
      <c r="L143" s="41">
        <v>3.7</v>
      </c>
      <c r="M143" s="41">
        <v>4</v>
      </c>
      <c r="N143" s="41">
        <v>5</v>
      </c>
      <c r="O143" s="32">
        <f t="shared" si="27"/>
        <v>500</v>
      </c>
      <c r="P143" s="24"/>
      <c r="Q143" s="24">
        <v>500</v>
      </c>
      <c r="R143" s="24"/>
      <c r="S143" s="21"/>
    </row>
    <row r="144" spans="1:19" ht="12">
      <c r="A144" s="25" t="s">
        <v>4</v>
      </c>
      <c r="B144" s="25" t="s">
        <v>115</v>
      </c>
      <c r="C144" s="41">
        <f t="shared" si="24"/>
        <v>118.64999999999999</v>
      </c>
      <c r="D144" s="41">
        <v>38.55</v>
      </c>
      <c r="E144" s="41">
        <v>38.4</v>
      </c>
      <c r="F144" s="41">
        <v>41.7</v>
      </c>
      <c r="G144" s="41">
        <f t="shared" si="25"/>
        <v>14.9</v>
      </c>
      <c r="H144" s="41">
        <v>0.8</v>
      </c>
      <c r="I144" s="41">
        <v>13.1</v>
      </c>
      <c r="J144" s="41">
        <v>1</v>
      </c>
      <c r="K144" s="41">
        <f t="shared" si="26"/>
        <v>0</v>
      </c>
      <c r="L144" s="41">
        <v>0</v>
      </c>
      <c r="M144" s="41">
        <v>0</v>
      </c>
      <c r="N144" s="41">
        <v>0</v>
      </c>
      <c r="O144" s="32">
        <f t="shared" si="27"/>
        <v>0</v>
      </c>
      <c r="P144" s="24"/>
      <c r="Q144" s="24"/>
      <c r="R144" s="24"/>
      <c r="S144" s="21"/>
    </row>
    <row r="145" spans="1:19" ht="12">
      <c r="A145" s="25" t="s">
        <v>5</v>
      </c>
      <c r="B145" s="25" t="s">
        <v>116</v>
      </c>
      <c r="C145" s="41">
        <f t="shared" si="24"/>
        <v>9.95</v>
      </c>
      <c r="D145" s="41">
        <v>1.85</v>
      </c>
      <c r="E145" s="41">
        <v>3.9</v>
      </c>
      <c r="F145" s="41">
        <v>4.2</v>
      </c>
      <c r="G145" s="41">
        <f t="shared" si="25"/>
        <v>27.8</v>
      </c>
      <c r="H145" s="41">
        <v>2.4</v>
      </c>
      <c r="I145" s="41">
        <v>22.6</v>
      </c>
      <c r="J145" s="41">
        <v>2.8</v>
      </c>
      <c r="K145" s="41">
        <f t="shared" si="26"/>
        <v>12.7</v>
      </c>
      <c r="L145" s="41">
        <v>3.7</v>
      </c>
      <c r="M145" s="41">
        <v>4</v>
      </c>
      <c r="N145" s="41">
        <v>5</v>
      </c>
      <c r="O145" s="32">
        <f t="shared" si="27"/>
        <v>500</v>
      </c>
      <c r="P145" s="24"/>
      <c r="Q145" s="24">
        <v>500</v>
      </c>
      <c r="R145" s="24"/>
      <c r="S145" s="21"/>
    </row>
    <row r="146" spans="1:19" ht="12">
      <c r="A146" s="25" t="s">
        <v>6</v>
      </c>
      <c r="B146" s="25" t="s">
        <v>117</v>
      </c>
      <c r="C146" s="41">
        <f t="shared" si="24"/>
        <v>81.45</v>
      </c>
      <c r="D146" s="41">
        <v>27.25</v>
      </c>
      <c r="E146" s="41">
        <v>26</v>
      </c>
      <c r="F146" s="41">
        <v>28.2</v>
      </c>
      <c r="G146" s="41">
        <f t="shared" si="25"/>
        <v>12.3</v>
      </c>
      <c r="H146" s="41">
        <v>0.8</v>
      </c>
      <c r="I146" s="41">
        <v>10.6</v>
      </c>
      <c r="J146" s="41">
        <v>0.9</v>
      </c>
      <c r="K146" s="41">
        <f t="shared" si="26"/>
        <v>0</v>
      </c>
      <c r="L146" s="41">
        <v>0</v>
      </c>
      <c r="M146" s="41">
        <v>0</v>
      </c>
      <c r="N146" s="41">
        <v>0</v>
      </c>
      <c r="O146" s="32">
        <f t="shared" si="27"/>
        <v>0</v>
      </c>
      <c r="P146" s="24"/>
      <c r="Q146" s="24"/>
      <c r="R146" s="24"/>
      <c r="S146" s="21"/>
    </row>
    <row r="147" spans="1:19" ht="12">
      <c r="A147" s="25" t="s">
        <v>7</v>
      </c>
      <c r="B147" s="25" t="s">
        <v>118</v>
      </c>
      <c r="C147" s="41">
        <f t="shared" si="24"/>
        <v>9.149999999999999</v>
      </c>
      <c r="D147" s="41">
        <v>1.85</v>
      </c>
      <c r="E147" s="41">
        <v>3.5</v>
      </c>
      <c r="F147" s="41">
        <v>3.8</v>
      </c>
      <c r="G147" s="41">
        <f t="shared" si="25"/>
        <v>22.8</v>
      </c>
      <c r="H147" s="41">
        <v>1.8</v>
      </c>
      <c r="I147" s="41">
        <v>18.8</v>
      </c>
      <c r="J147" s="41">
        <v>2.2</v>
      </c>
      <c r="K147" s="41">
        <f t="shared" si="26"/>
        <v>0</v>
      </c>
      <c r="L147" s="41">
        <v>0</v>
      </c>
      <c r="M147" s="41">
        <v>0</v>
      </c>
      <c r="N147" s="41">
        <v>0</v>
      </c>
      <c r="O147" s="32">
        <f t="shared" si="27"/>
        <v>0</v>
      </c>
      <c r="P147" s="24"/>
      <c r="Q147" s="24"/>
      <c r="R147" s="24"/>
      <c r="S147" s="21"/>
    </row>
    <row r="148" spans="1:19" ht="12">
      <c r="A148" s="25" t="s">
        <v>8</v>
      </c>
      <c r="B148" s="25" t="s">
        <v>119</v>
      </c>
      <c r="C148" s="41">
        <f t="shared" si="24"/>
        <v>61.849999999999994</v>
      </c>
      <c r="D148" s="41">
        <v>20.05</v>
      </c>
      <c r="E148" s="41">
        <v>20</v>
      </c>
      <c r="F148" s="41">
        <v>21.8</v>
      </c>
      <c r="G148" s="41">
        <f t="shared" si="25"/>
        <v>14.1</v>
      </c>
      <c r="H148" s="41">
        <v>1</v>
      </c>
      <c r="I148" s="41">
        <v>11.9</v>
      </c>
      <c r="J148" s="41">
        <v>1.2</v>
      </c>
      <c r="K148" s="41">
        <f t="shared" si="26"/>
        <v>0</v>
      </c>
      <c r="L148" s="41">
        <v>0</v>
      </c>
      <c r="M148" s="41">
        <v>0</v>
      </c>
      <c r="N148" s="41">
        <v>0</v>
      </c>
      <c r="O148" s="32">
        <f t="shared" si="27"/>
        <v>0</v>
      </c>
      <c r="P148" s="24"/>
      <c r="Q148" s="24"/>
      <c r="R148" s="24"/>
      <c r="S148" s="21"/>
    </row>
    <row r="149" spans="1:19" ht="12">
      <c r="A149" s="25" t="s">
        <v>9</v>
      </c>
      <c r="B149" s="25" t="s">
        <v>120</v>
      </c>
      <c r="C149" s="41">
        <f t="shared" si="24"/>
        <v>12.45</v>
      </c>
      <c r="D149" s="41">
        <v>1.85</v>
      </c>
      <c r="E149" s="41">
        <v>5.1</v>
      </c>
      <c r="F149" s="41">
        <v>5.5</v>
      </c>
      <c r="G149" s="41">
        <f t="shared" si="25"/>
        <v>34.6</v>
      </c>
      <c r="H149" s="41">
        <v>1.3</v>
      </c>
      <c r="I149" s="41">
        <v>31.7</v>
      </c>
      <c r="J149" s="41">
        <v>1.6</v>
      </c>
      <c r="K149" s="41">
        <f t="shared" si="26"/>
        <v>12.7</v>
      </c>
      <c r="L149" s="41">
        <v>3.7</v>
      </c>
      <c r="M149" s="41">
        <v>4</v>
      </c>
      <c r="N149" s="41">
        <v>5</v>
      </c>
      <c r="O149" s="32">
        <f t="shared" si="27"/>
        <v>500</v>
      </c>
      <c r="P149" s="24"/>
      <c r="Q149" s="24">
        <v>500</v>
      </c>
      <c r="R149" s="24"/>
      <c r="S149" s="21"/>
    </row>
    <row r="150" spans="1:19" ht="12">
      <c r="A150" s="25" t="s">
        <v>10</v>
      </c>
      <c r="B150" s="25" t="s">
        <v>121</v>
      </c>
      <c r="C150" s="41">
        <f t="shared" si="24"/>
        <v>0</v>
      </c>
      <c r="D150" s="41">
        <v>0</v>
      </c>
      <c r="E150" s="41">
        <v>0</v>
      </c>
      <c r="F150" s="41">
        <v>0</v>
      </c>
      <c r="G150" s="41">
        <f t="shared" si="25"/>
        <v>21.700000000000003</v>
      </c>
      <c r="H150" s="41">
        <v>1.1</v>
      </c>
      <c r="I150" s="41">
        <v>19.3</v>
      </c>
      <c r="J150" s="41">
        <v>1.3</v>
      </c>
      <c r="K150" s="41">
        <f t="shared" si="26"/>
        <v>0</v>
      </c>
      <c r="L150" s="41">
        <v>0</v>
      </c>
      <c r="M150" s="41">
        <v>0</v>
      </c>
      <c r="N150" s="41">
        <v>0</v>
      </c>
      <c r="O150" s="32">
        <f t="shared" si="27"/>
        <v>0</v>
      </c>
      <c r="P150" s="24"/>
      <c r="Q150" s="24"/>
      <c r="R150" s="24"/>
      <c r="S150" s="21"/>
    </row>
    <row r="151" spans="1:19" ht="12">
      <c r="A151" s="25" t="s">
        <v>11</v>
      </c>
      <c r="B151" s="25" t="s">
        <v>122</v>
      </c>
      <c r="C151" s="41">
        <f t="shared" si="24"/>
        <v>13.15</v>
      </c>
      <c r="D151" s="41">
        <v>1.85</v>
      </c>
      <c r="E151" s="41">
        <v>5.4</v>
      </c>
      <c r="F151" s="41">
        <v>5.9</v>
      </c>
      <c r="G151" s="41">
        <f t="shared" si="25"/>
        <v>16.9</v>
      </c>
      <c r="H151" s="41">
        <v>0.8</v>
      </c>
      <c r="I151" s="41">
        <v>15.1</v>
      </c>
      <c r="J151" s="41">
        <v>1</v>
      </c>
      <c r="K151" s="41">
        <f t="shared" si="26"/>
        <v>0</v>
      </c>
      <c r="L151" s="41">
        <v>0</v>
      </c>
      <c r="M151" s="41">
        <v>0</v>
      </c>
      <c r="N151" s="41">
        <v>0</v>
      </c>
      <c r="O151" s="32">
        <f t="shared" si="27"/>
        <v>0</v>
      </c>
      <c r="P151" s="24"/>
      <c r="Q151" s="24"/>
      <c r="R151" s="24"/>
      <c r="S151" s="21"/>
    </row>
    <row r="152" spans="1:19" ht="12">
      <c r="A152" s="25" t="s">
        <v>12</v>
      </c>
      <c r="B152" s="25" t="s">
        <v>123</v>
      </c>
      <c r="C152" s="41">
        <f t="shared" si="24"/>
        <v>10.45</v>
      </c>
      <c r="D152" s="41">
        <v>1.85</v>
      </c>
      <c r="E152" s="41">
        <v>4.1</v>
      </c>
      <c r="F152" s="41">
        <v>4.5</v>
      </c>
      <c r="G152" s="41">
        <f t="shared" si="25"/>
        <v>25.9</v>
      </c>
      <c r="H152" s="41">
        <v>0.9</v>
      </c>
      <c r="I152" s="41">
        <v>23.9</v>
      </c>
      <c r="J152" s="41">
        <v>1.1</v>
      </c>
      <c r="K152" s="41">
        <f t="shared" si="26"/>
        <v>12.7</v>
      </c>
      <c r="L152" s="41">
        <v>3.7</v>
      </c>
      <c r="M152" s="41">
        <v>4</v>
      </c>
      <c r="N152" s="41">
        <v>5</v>
      </c>
      <c r="O152" s="32">
        <f t="shared" si="27"/>
        <v>400</v>
      </c>
      <c r="P152" s="24">
        <v>400</v>
      </c>
      <c r="Q152" s="24"/>
      <c r="R152" s="24"/>
      <c r="S152" s="21"/>
    </row>
    <row r="153" spans="1:19" ht="12">
      <c r="A153" s="25" t="s">
        <v>13</v>
      </c>
      <c r="B153" s="25" t="s">
        <v>124</v>
      </c>
      <c r="C153" s="41">
        <f t="shared" si="24"/>
        <v>13.45</v>
      </c>
      <c r="D153" s="41">
        <v>5.35</v>
      </c>
      <c r="E153" s="41">
        <v>3.9</v>
      </c>
      <c r="F153" s="41">
        <v>4.2</v>
      </c>
      <c r="G153" s="41">
        <f t="shared" si="25"/>
        <v>46.699999999999996</v>
      </c>
      <c r="H153" s="41">
        <v>1.3</v>
      </c>
      <c r="I153" s="41">
        <v>43.9</v>
      </c>
      <c r="J153" s="41">
        <v>1.5</v>
      </c>
      <c r="K153" s="41">
        <f t="shared" si="26"/>
        <v>0</v>
      </c>
      <c r="L153" s="41">
        <v>0</v>
      </c>
      <c r="M153" s="41">
        <v>0</v>
      </c>
      <c r="N153" s="41">
        <v>0</v>
      </c>
      <c r="O153" s="32">
        <f t="shared" si="27"/>
        <v>0</v>
      </c>
      <c r="P153" s="24"/>
      <c r="Q153" s="24"/>
      <c r="R153" s="24"/>
      <c r="S153" s="21"/>
    </row>
    <row r="154" spans="1:19" ht="12">
      <c r="A154" s="25" t="s">
        <v>14</v>
      </c>
      <c r="B154" s="25" t="s">
        <v>125</v>
      </c>
      <c r="C154" s="41">
        <f t="shared" si="24"/>
        <v>13.95</v>
      </c>
      <c r="D154" s="41">
        <v>1.85</v>
      </c>
      <c r="E154" s="41">
        <v>5.8</v>
      </c>
      <c r="F154" s="41">
        <v>6.3</v>
      </c>
      <c r="G154" s="41">
        <f t="shared" si="25"/>
        <v>20.8</v>
      </c>
      <c r="H154" s="41">
        <v>1</v>
      </c>
      <c r="I154" s="41">
        <v>18.6</v>
      </c>
      <c r="J154" s="41">
        <v>1.2</v>
      </c>
      <c r="K154" s="41">
        <f t="shared" si="26"/>
        <v>0</v>
      </c>
      <c r="L154" s="41">
        <v>0</v>
      </c>
      <c r="M154" s="41">
        <v>0</v>
      </c>
      <c r="N154" s="41">
        <v>0</v>
      </c>
      <c r="O154" s="32">
        <f t="shared" si="27"/>
        <v>0</v>
      </c>
      <c r="P154" s="24"/>
      <c r="Q154" s="24"/>
      <c r="R154" s="24"/>
      <c r="S154" s="21"/>
    </row>
    <row r="155" spans="1:19" ht="12">
      <c r="A155" s="25" t="s">
        <v>15</v>
      </c>
      <c r="B155" s="25" t="s">
        <v>126</v>
      </c>
      <c r="C155" s="41">
        <f t="shared" si="24"/>
        <v>69.69999999999999</v>
      </c>
      <c r="D155" s="41">
        <v>22.4</v>
      </c>
      <c r="E155" s="41">
        <v>22.7</v>
      </c>
      <c r="F155" s="41">
        <v>24.6</v>
      </c>
      <c r="G155" s="41">
        <f t="shared" si="25"/>
        <v>15.1</v>
      </c>
      <c r="H155" s="41">
        <v>0.6</v>
      </c>
      <c r="I155" s="41">
        <v>13.8</v>
      </c>
      <c r="J155" s="41">
        <v>0.7</v>
      </c>
      <c r="K155" s="41">
        <f t="shared" si="26"/>
        <v>0</v>
      </c>
      <c r="L155" s="41">
        <v>0</v>
      </c>
      <c r="M155" s="41">
        <v>0</v>
      </c>
      <c r="N155" s="41">
        <v>0</v>
      </c>
      <c r="O155" s="32">
        <f t="shared" si="27"/>
        <v>0</v>
      </c>
      <c r="P155" s="24"/>
      <c r="Q155" s="24"/>
      <c r="R155" s="24"/>
      <c r="S155" s="21"/>
    </row>
    <row r="156" spans="1:19" ht="12">
      <c r="A156" s="25" t="s">
        <v>16</v>
      </c>
      <c r="B156" s="26" t="s">
        <v>130</v>
      </c>
      <c r="C156" s="41">
        <f t="shared" si="24"/>
        <v>53.400000000000006</v>
      </c>
      <c r="D156" s="41">
        <v>17.5</v>
      </c>
      <c r="E156" s="41">
        <v>17.2</v>
      </c>
      <c r="F156" s="41">
        <v>18.7</v>
      </c>
      <c r="G156" s="41">
        <f t="shared" si="25"/>
        <v>11</v>
      </c>
      <c r="H156" s="41">
        <v>0.7</v>
      </c>
      <c r="I156" s="41">
        <v>9.5</v>
      </c>
      <c r="J156" s="41">
        <v>0.8</v>
      </c>
      <c r="K156" s="41">
        <f t="shared" si="26"/>
        <v>0</v>
      </c>
      <c r="L156" s="41">
        <v>0</v>
      </c>
      <c r="M156" s="41">
        <v>0</v>
      </c>
      <c r="N156" s="41">
        <v>0</v>
      </c>
      <c r="O156" s="32">
        <f t="shared" si="27"/>
        <v>0</v>
      </c>
      <c r="P156" s="24"/>
      <c r="Q156" s="24"/>
      <c r="R156" s="24"/>
      <c r="S156" s="21"/>
    </row>
    <row r="157" spans="1:19" ht="12">
      <c r="A157" s="27" t="s">
        <v>17</v>
      </c>
      <c r="B157" s="28" t="s">
        <v>131</v>
      </c>
      <c r="C157" s="41">
        <f t="shared" si="24"/>
        <v>17.35</v>
      </c>
      <c r="D157" s="41">
        <v>6.55</v>
      </c>
      <c r="E157" s="41">
        <v>5.2</v>
      </c>
      <c r="F157" s="41">
        <v>5.6</v>
      </c>
      <c r="G157" s="41">
        <f t="shared" si="25"/>
        <v>62</v>
      </c>
      <c r="H157" s="41">
        <v>1.3</v>
      </c>
      <c r="I157" s="41">
        <v>59.1</v>
      </c>
      <c r="J157" s="41">
        <v>1.6</v>
      </c>
      <c r="K157" s="41">
        <f t="shared" si="26"/>
        <v>12.7</v>
      </c>
      <c r="L157" s="41">
        <v>3.7</v>
      </c>
      <c r="M157" s="41">
        <v>4</v>
      </c>
      <c r="N157" s="41">
        <v>5</v>
      </c>
      <c r="O157" s="32">
        <f t="shared" si="27"/>
        <v>500</v>
      </c>
      <c r="P157" s="24"/>
      <c r="Q157" s="24">
        <v>500</v>
      </c>
      <c r="R157" s="24"/>
      <c r="S157" s="21"/>
    </row>
    <row r="158" spans="1:19" ht="12">
      <c r="A158" s="27" t="s">
        <v>18</v>
      </c>
      <c r="B158" s="28" t="s">
        <v>132</v>
      </c>
      <c r="C158" s="41">
        <f t="shared" si="24"/>
        <v>19.15</v>
      </c>
      <c r="D158" s="41">
        <v>7.05</v>
      </c>
      <c r="E158" s="41">
        <v>5.8</v>
      </c>
      <c r="F158" s="41">
        <v>6.3</v>
      </c>
      <c r="G158" s="41">
        <f t="shared" si="25"/>
        <v>27.4</v>
      </c>
      <c r="H158" s="41">
        <v>1.2</v>
      </c>
      <c r="I158" s="41">
        <v>24.8</v>
      </c>
      <c r="J158" s="41">
        <v>1.4</v>
      </c>
      <c r="K158" s="41">
        <f t="shared" si="26"/>
        <v>0</v>
      </c>
      <c r="L158" s="41">
        <v>0</v>
      </c>
      <c r="M158" s="41">
        <v>0</v>
      </c>
      <c r="N158" s="41">
        <v>0</v>
      </c>
      <c r="O158" s="32">
        <f t="shared" si="27"/>
        <v>0</v>
      </c>
      <c r="P158" s="24"/>
      <c r="Q158" s="24"/>
      <c r="R158" s="24"/>
      <c r="S158" s="21"/>
    </row>
    <row r="159" spans="1:19" ht="12">
      <c r="A159" s="27" t="s">
        <v>19</v>
      </c>
      <c r="B159" s="28" t="s">
        <v>133</v>
      </c>
      <c r="C159" s="41">
        <f t="shared" si="24"/>
        <v>10.75</v>
      </c>
      <c r="D159" s="41">
        <v>1.85</v>
      </c>
      <c r="E159" s="41">
        <v>4.3</v>
      </c>
      <c r="F159" s="41">
        <v>4.6</v>
      </c>
      <c r="G159" s="41">
        <f t="shared" si="25"/>
        <v>19</v>
      </c>
      <c r="H159" s="41">
        <v>1</v>
      </c>
      <c r="I159" s="41">
        <v>16.8</v>
      </c>
      <c r="J159" s="41">
        <v>1.2</v>
      </c>
      <c r="K159" s="41">
        <f t="shared" si="26"/>
        <v>0</v>
      </c>
      <c r="L159" s="41">
        <v>0</v>
      </c>
      <c r="M159" s="41">
        <v>0</v>
      </c>
      <c r="N159" s="41">
        <v>0</v>
      </c>
      <c r="O159" s="32">
        <f t="shared" si="27"/>
        <v>0</v>
      </c>
      <c r="P159" s="24"/>
      <c r="Q159" s="24"/>
      <c r="R159" s="24"/>
      <c r="S159" s="21"/>
    </row>
    <row r="160" spans="1:19" ht="12">
      <c r="A160" s="27" t="s">
        <v>20</v>
      </c>
      <c r="B160" s="28" t="s">
        <v>134</v>
      </c>
      <c r="C160" s="41">
        <f t="shared" si="24"/>
        <v>32.650000000000006</v>
      </c>
      <c r="D160" s="41">
        <v>11.15</v>
      </c>
      <c r="E160" s="41">
        <v>10.3</v>
      </c>
      <c r="F160" s="41">
        <v>11.2</v>
      </c>
      <c r="G160" s="41">
        <f t="shared" si="25"/>
        <v>26.499999999999996</v>
      </c>
      <c r="H160" s="41">
        <v>1.2</v>
      </c>
      <c r="I160" s="41">
        <v>23.9</v>
      </c>
      <c r="J160" s="41">
        <v>1.4</v>
      </c>
      <c r="K160" s="41">
        <f t="shared" si="26"/>
        <v>0</v>
      </c>
      <c r="L160" s="41">
        <v>0</v>
      </c>
      <c r="M160" s="41">
        <v>0</v>
      </c>
      <c r="N160" s="41">
        <v>0</v>
      </c>
      <c r="O160" s="32">
        <f t="shared" si="27"/>
        <v>0</v>
      </c>
      <c r="P160" s="24"/>
      <c r="Q160" s="24"/>
      <c r="R160" s="24"/>
      <c r="S160" s="21"/>
    </row>
    <row r="161" spans="1:19" ht="12">
      <c r="A161" s="27" t="s">
        <v>21</v>
      </c>
      <c r="B161" s="28" t="s">
        <v>135</v>
      </c>
      <c r="C161" s="41">
        <f t="shared" si="24"/>
        <v>28.95</v>
      </c>
      <c r="D161" s="41">
        <v>1.85</v>
      </c>
      <c r="E161" s="41">
        <v>13</v>
      </c>
      <c r="F161" s="41">
        <v>14.1</v>
      </c>
      <c r="G161" s="41">
        <f t="shared" si="25"/>
        <v>15.9</v>
      </c>
      <c r="H161" s="41">
        <v>0.7</v>
      </c>
      <c r="I161" s="41">
        <v>14.3</v>
      </c>
      <c r="J161" s="41">
        <v>0.9</v>
      </c>
      <c r="K161" s="41">
        <f t="shared" si="26"/>
        <v>0</v>
      </c>
      <c r="L161" s="41">
        <v>0</v>
      </c>
      <c r="M161" s="41">
        <v>0</v>
      </c>
      <c r="N161" s="41">
        <v>0</v>
      </c>
      <c r="O161" s="32">
        <f t="shared" si="27"/>
        <v>0</v>
      </c>
      <c r="P161" s="24"/>
      <c r="Q161" s="24"/>
      <c r="R161" s="24"/>
      <c r="S161" s="21"/>
    </row>
    <row r="162" spans="1:19" ht="12">
      <c r="A162" s="27" t="s">
        <v>22</v>
      </c>
      <c r="B162" s="28" t="s">
        <v>136</v>
      </c>
      <c r="C162" s="41">
        <f t="shared" si="24"/>
        <v>0</v>
      </c>
      <c r="D162" s="41">
        <v>0</v>
      </c>
      <c r="E162" s="41">
        <v>0</v>
      </c>
      <c r="F162" s="41">
        <v>0</v>
      </c>
      <c r="G162" s="41">
        <f t="shared" si="25"/>
        <v>35.4</v>
      </c>
      <c r="H162" s="41">
        <v>1.3</v>
      </c>
      <c r="I162" s="41">
        <v>32.6</v>
      </c>
      <c r="J162" s="41">
        <v>1.5</v>
      </c>
      <c r="K162" s="41">
        <f t="shared" si="26"/>
        <v>0</v>
      </c>
      <c r="L162" s="41">
        <v>0</v>
      </c>
      <c r="M162" s="41">
        <v>0</v>
      </c>
      <c r="N162" s="41">
        <v>0</v>
      </c>
      <c r="O162" s="32">
        <f t="shared" si="27"/>
        <v>0</v>
      </c>
      <c r="P162" s="24"/>
      <c r="Q162" s="24"/>
      <c r="R162" s="24"/>
      <c r="S162" s="21"/>
    </row>
    <row r="163" spans="1:19" ht="12">
      <c r="A163" s="27" t="s">
        <v>23</v>
      </c>
      <c r="B163" s="28" t="s">
        <v>137</v>
      </c>
      <c r="C163" s="41">
        <f t="shared" si="24"/>
        <v>8.35</v>
      </c>
      <c r="D163" s="41">
        <v>1.85</v>
      </c>
      <c r="E163" s="41">
        <v>3.1</v>
      </c>
      <c r="F163" s="41">
        <v>3.4</v>
      </c>
      <c r="G163" s="41">
        <f t="shared" si="25"/>
        <v>37.5</v>
      </c>
      <c r="H163" s="41">
        <v>1</v>
      </c>
      <c r="I163" s="41">
        <v>35.3</v>
      </c>
      <c r="J163" s="41">
        <v>1.2</v>
      </c>
      <c r="K163" s="41">
        <f t="shared" si="26"/>
        <v>0</v>
      </c>
      <c r="L163" s="41">
        <v>0</v>
      </c>
      <c r="M163" s="41">
        <v>0</v>
      </c>
      <c r="N163" s="41">
        <v>0</v>
      </c>
      <c r="O163" s="32">
        <f t="shared" si="27"/>
        <v>0</v>
      </c>
      <c r="P163" s="24"/>
      <c r="Q163" s="24"/>
      <c r="R163" s="24"/>
      <c r="S163" s="21"/>
    </row>
    <row r="164" spans="1:19" ht="12">
      <c r="A164" s="27" t="s">
        <v>24</v>
      </c>
      <c r="B164" s="28" t="s">
        <v>138</v>
      </c>
      <c r="C164" s="41">
        <f t="shared" si="24"/>
        <v>11.65</v>
      </c>
      <c r="D164" s="41">
        <v>1.85</v>
      </c>
      <c r="E164" s="41">
        <v>4.7</v>
      </c>
      <c r="F164" s="41">
        <v>5.1</v>
      </c>
      <c r="G164" s="41">
        <f t="shared" si="25"/>
        <v>24.4</v>
      </c>
      <c r="H164" s="41">
        <v>0.7</v>
      </c>
      <c r="I164" s="41">
        <v>22.8</v>
      </c>
      <c r="J164" s="41">
        <v>0.9</v>
      </c>
      <c r="K164" s="41">
        <f t="shared" si="26"/>
        <v>0</v>
      </c>
      <c r="L164" s="41">
        <v>0</v>
      </c>
      <c r="M164" s="41">
        <v>0</v>
      </c>
      <c r="N164" s="41">
        <v>0</v>
      </c>
      <c r="O164" s="32">
        <f t="shared" si="27"/>
        <v>0</v>
      </c>
      <c r="P164" s="24"/>
      <c r="Q164" s="24"/>
      <c r="R164" s="24"/>
      <c r="S164" s="21"/>
    </row>
    <row r="165" spans="1:19" ht="12">
      <c r="A165" s="27" t="s">
        <v>25</v>
      </c>
      <c r="B165" s="28" t="s">
        <v>139</v>
      </c>
      <c r="C165" s="41">
        <f t="shared" si="24"/>
        <v>11.25</v>
      </c>
      <c r="D165" s="41">
        <v>1.85</v>
      </c>
      <c r="E165" s="41">
        <v>4.5</v>
      </c>
      <c r="F165" s="41">
        <v>4.9</v>
      </c>
      <c r="G165" s="41">
        <f t="shared" si="25"/>
        <v>41.9</v>
      </c>
      <c r="H165" s="41">
        <v>1</v>
      </c>
      <c r="I165" s="41">
        <v>1.1</v>
      </c>
      <c r="J165" s="41">
        <v>39.8</v>
      </c>
      <c r="K165" s="41">
        <f t="shared" si="26"/>
        <v>12.7</v>
      </c>
      <c r="L165" s="41">
        <v>3.7</v>
      </c>
      <c r="M165" s="41">
        <v>4</v>
      </c>
      <c r="N165" s="41">
        <v>5</v>
      </c>
      <c r="O165" s="32">
        <f t="shared" si="27"/>
        <v>400</v>
      </c>
      <c r="P165" s="24">
        <v>400</v>
      </c>
      <c r="Q165" s="24"/>
      <c r="R165" s="24"/>
      <c r="S165" s="21"/>
    </row>
    <row r="166" spans="1:19" ht="12">
      <c r="A166" s="27" t="s">
        <v>26</v>
      </c>
      <c r="B166" s="28" t="s">
        <v>140</v>
      </c>
      <c r="C166" s="41">
        <f t="shared" si="24"/>
        <v>41.6</v>
      </c>
      <c r="D166" s="41">
        <v>13.9</v>
      </c>
      <c r="E166" s="41">
        <v>13.3</v>
      </c>
      <c r="F166" s="41">
        <v>14.4</v>
      </c>
      <c r="G166" s="41">
        <f t="shared" si="25"/>
        <v>18.9</v>
      </c>
      <c r="H166" s="41">
        <v>1</v>
      </c>
      <c r="I166" s="41">
        <v>16.7</v>
      </c>
      <c r="J166" s="41">
        <v>1.2</v>
      </c>
      <c r="K166" s="41">
        <f t="shared" si="26"/>
        <v>0</v>
      </c>
      <c r="L166" s="41">
        <v>0</v>
      </c>
      <c r="M166" s="41">
        <v>0</v>
      </c>
      <c r="N166" s="41">
        <v>0</v>
      </c>
      <c r="O166" s="32">
        <f t="shared" si="27"/>
        <v>0</v>
      </c>
      <c r="P166" s="24"/>
      <c r="Q166" s="24"/>
      <c r="R166" s="24"/>
      <c r="S166" s="21"/>
    </row>
    <row r="167" spans="1:19" ht="12">
      <c r="A167" s="27" t="s">
        <v>27</v>
      </c>
      <c r="B167" s="28" t="s">
        <v>141</v>
      </c>
      <c r="C167" s="41">
        <f t="shared" si="24"/>
        <v>37.35</v>
      </c>
      <c r="D167" s="41">
        <v>1.85</v>
      </c>
      <c r="E167" s="41">
        <v>17</v>
      </c>
      <c r="F167" s="41">
        <v>18.5</v>
      </c>
      <c r="G167" s="41">
        <f t="shared" si="25"/>
        <v>16.1</v>
      </c>
      <c r="H167" s="41">
        <v>1.3</v>
      </c>
      <c r="I167" s="41">
        <v>13.2</v>
      </c>
      <c r="J167" s="41">
        <v>1.6</v>
      </c>
      <c r="K167" s="41">
        <f t="shared" si="26"/>
        <v>12.7</v>
      </c>
      <c r="L167" s="41">
        <v>3.7</v>
      </c>
      <c r="M167" s="41">
        <v>4</v>
      </c>
      <c r="N167" s="41">
        <v>5</v>
      </c>
      <c r="O167" s="32">
        <f t="shared" si="27"/>
        <v>500</v>
      </c>
      <c r="P167" s="24"/>
      <c r="Q167" s="24">
        <v>500</v>
      </c>
      <c r="R167" s="24"/>
      <c r="S167" s="21"/>
    </row>
    <row r="168" spans="1:19" ht="12">
      <c r="A168" s="27" t="s">
        <v>28</v>
      </c>
      <c r="B168" s="28" t="s">
        <v>142</v>
      </c>
      <c r="C168" s="41">
        <f t="shared" si="24"/>
        <v>9.35</v>
      </c>
      <c r="D168" s="41">
        <v>1.85</v>
      </c>
      <c r="E168" s="41">
        <v>3.6</v>
      </c>
      <c r="F168" s="41">
        <v>3.9</v>
      </c>
      <c r="G168" s="41">
        <f t="shared" si="25"/>
        <v>46.8</v>
      </c>
      <c r="H168" s="41">
        <v>1.1</v>
      </c>
      <c r="I168" s="41">
        <v>1.3</v>
      </c>
      <c r="J168" s="41">
        <v>44.4</v>
      </c>
      <c r="K168" s="41">
        <f t="shared" si="26"/>
        <v>12.7</v>
      </c>
      <c r="L168" s="41">
        <v>3.7</v>
      </c>
      <c r="M168" s="41">
        <v>4</v>
      </c>
      <c r="N168" s="41">
        <v>5</v>
      </c>
      <c r="O168" s="32">
        <f t="shared" si="27"/>
        <v>500</v>
      </c>
      <c r="P168" s="24"/>
      <c r="Q168" s="24">
        <v>500</v>
      </c>
      <c r="R168" s="24"/>
      <c r="S168" s="21"/>
    </row>
    <row r="169" spans="1:19" ht="12">
      <c r="A169" s="27" t="s">
        <v>29</v>
      </c>
      <c r="B169" s="28" t="s">
        <v>143</v>
      </c>
      <c r="C169" s="41">
        <f t="shared" si="24"/>
        <v>52.8</v>
      </c>
      <c r="D169" s="41">
        <v>17.3</v>
      </c>
      <c r="E169" s="41">
        <v>17</v>
      </c>
      <c r="F169" s="41">
        <v>18.5</v>
      </c>
      <c r="G169" s="41">
        <f t="shared" si="25"/>
        <v>17.9</v>
      </c>
      <c r="H169" s="41">
        <v>1</v>
      </c>
      <c r="I169" s="41">
        <v>15.7</v>
      </c>
      <c r="J169" s="41">
        <v>1.2</v>
      </c>
      <c r="K169" s="41">
        <f t="shared" si="26"/>
        <v>0</v>
      </c>
      <c r="L169" s="41">
        <v>0</v>
      </c>
      <c r="M169" s="41">
        <v>0</v>
      </c>
      <c r="N169" s="41">
        <v>0</v>
      </c>
      <c r="O169" s="32">
        <f t="shared" si="27"/>
        <v>0</v>
      </c>
      <c r="P169" s="24"/>
      <c r="Q169" s="24"/>
      <c r="R169" s="24"/>
      <c r="S169" s="21"/>
    </row>
    <row r="170" spans="1:19" ht="12">
      <c r="A170" s="27" t="s">
        <v>30</v>
      </c>
      <c r="B170" s="28" t="s">
        <v>160</v>
      </c>
      <c r="C170" s="41">
        <f t="shared" si="24"/>
        <v>9.55</v>
      </c>
      <c r="D170" s="41">
        <v>1.85</v>
      </c>
      <c r="E170" s="41">
        <v>3.7</v>
      </c>
      <c r="F170" s="41">
        <v>4</v>
      </c>
      <c r="G170" s="41">
        <f t="shared" si="25"/>
        <v>15.4</v>
      </c>
      <c r="H170" s="41">
        <v>0.8</v>
      </c>
      <c r="I170" s="41">
        <v>13.6</v>
      </c>
      <c r="J170" s="41">
        <v>1</v>
      </c>
      <c r="K170" s="41">
        <f t="shared" si="26"/>
        <v>0</v>
      </c>
      <c r="L170" s="41">
        <v>0</v>
      </c>
      <c r="M170" s="41">
        <v>0</v>
      </c>
      <c r="N170" s="41">
        <v>0</v>
      </c>
      <c r="O170" s="32">
        <f t="shared" si="27"/>
        <v>0</v>
      </c>
      <c r="P170" s="24"/>
      <c r="Q170" s="24"/>
      <c r="R170" s="24"/>
      <c r="S170" s="21"/>
    </row>
    <row r="171" spans="1:19" ht="12">
      <c r="A171" s="27" t="s">
        <v>31</v>
      </c>
      <c r="B171" s="28" t="s">
        <v>144</v>
      </c>
      <c r="C171" s="41">
        <f t="shared" si="24"/>
        <v>14.6</v>
      </c>
      <c r="D171" s="41">
        <v>5.7</v>
      </c>
      <c r="E171" s="41">
        <v>4.3</v>
      </c>
      <c r="F171" s="41">
        <v>4.6</v>
      </c>
      <c r="G171" s="41">
        <f t="shared" si="25"/>
        <v>24.900000000000002</v>
      </c>
      <c r="H171" s="41">
        <v>1.3</v>
      </c>
      <c r="I171" s="41">
        <v>22</v>
      </c>
      <c r="J171" s="41">
        <v>1.6</v>
      </c>
      <c r="K171" s="41">
        <f t="shared" si="26"/>
        <v>0</v>
      </c>
      <c r="L171" s="41">
        <v>0</v>
      </c>
      <c r="M171" s="41">
        <v>0</v>
      </c>
      <c r="N171" s="41">
        <v>0</v>
      </c>
      <c r="O171" s="32">
        <f t="shared" si="27"/>
        <v>0</v>
      </c>
      <c r="P171" s="24"/>
      <c r="Q171" s="24"/>
      <c r="R171" s="24"/>
      <c r="S171" s="21"/>
    </row>
    <row r="172" spans="1:19" ht="12">
      <c r="A172" s="27" t="s">
        <v>32</v>
      </c>
      <c r="B172" s="28" t="s">
        <v>161</v>
      </c>
      <c r="C172" s="41">
        <f t="shared" si="24"/>
        <v>9.149999999999999</v>
      </c>
      <c r="D172" s="41">
        <v>1.85</v>
      </c>
      <c r="E172" s="41">
        <v>3.5</v>
      </c>
      <c r="F172" s="41">
        <v>3.8</v>
      </c>
      <c r="G172" s="41">
        <f t="shared" si="25"/>
        <v>28.099999999999998</v>
      </c>
      <c r="H172" s="41">
        <v>1.4</v>
      </c>
      <c r="I172" s="41">
        <v>25</v>
      </c>
      <c r="J172" s="41">
        <v>1.7</v>
      </c>
      <c r="K172" s="41">
        <f t="shared" si="26"/>
        <v>12.7</v>
      </c>
      <c r="L172" s="41">
        <v>3.7</v>
      </c>
      <c r="M172" s="41">
        <v>4</v>
      </c>
      <c r="N172" s="41">
        <v>5</v>
      </c>
      <c r="O172" s="32">
        <f t="shared" si="27"/>
        <v>400</v>
      </c>
      <c r="P172" s="24">
        <v>400</v>
      </c>
      <c r="Q172" s="24"/>
      <c r="R172" s="24"/>
      <c r="S172" s="21"/>
    </row>
    <row r="173" spans="1:19" ht="12">
      <c r="A173" s="27" t="s">
        <v>33</v>
      </c>
      <c r="B173" s="28" t="s">
        <v>162</v>
      </c>
      <c r="C173" s="41">
        <f t="shared" si="24"/>
        <v>14.6</v>
      </c>
      <c r="D173" s="41">
        <v>5.7</v>
      </c>
      <c r="E173" s="41">
        <v>4.3</v>
      </c>
      <c r="F173" s="41">
        <v>4.6</v>
      </c>
      <c r="G173" s="41">
        <f t="shared" si="25"/>
        <v>28.000000000000004</v>
      </c>
      <c r="H173" s="41">
        <v>1.1</v>
      </c>
      <c r="I173" s="41">
        <v>25.6</v>
      </c>
      <c r="J173" s="41">
        <v>1.3</v>
      </c>
      <c r="K173" s="41">
        <f t="shared" si="26"/>
        <v>0</v>
      </c>
      <c r="L173" s="41">
        <v>0</v>
      </c>
      <c r="M173" s="41">
        <v>0</v>
      </c>
      <c r="N173" s="41">
        <v>0</v>
      </c>
      <c r="O173" s="32">
        <f t="shared" si="27"/>
        <v>0</v>
      </c>
      <c r="P173" s="24"/>
      <c r="Q173" s="24"/>
      <c r="R173" s="24"/>
      <c r="S173" s="21"/>
    </row>
    <row r="174" spans="1:19" ht="12">
      <c r="A174" s="27" t="s">
        <v>34</v>
      </c>
      <c r="B174" s="28" t="s">
        <v>145</v>
      </c>
      <c r="C174" s="41">
        <f t="shared" si="24"/>
        <v>12.9</v>
      </c>
      <c r="D174" s="41">
        <v>5.2</v>
      </c>
      <c r="E174" s="41">
        <v>3.7</v>
      </c>
      <c r="F174" s="41">
        <v>4</v>
      </c>
      <c r="G174" s="41">
        <f t="shared" si="25"/>
        <v>22.9</v>
      </c>
      <c r="H174" s="41">
        <v>0.7</v>
      </c>
      <c r="I174" s="41">
        <v>21.3</v>
      </c>
      <c r="J174" s="41">
        <v>0.9</v>
      </c>
      <c r="K174" s="41">
        <f t="shared" si="26"/>
        <v>12.7</v>
      </c>
      <c r="L174" s="41">
        <v>3.7</v>
      </c>
      <c r="M174" s="41">
        <v>4</v>
      </c>
      <c r="N174" s="41">
        <v>5</v>
      </c>
      <c r="O174" s="32">
        <f t="shared" si="27"/>
        <v>400</v>
      </c>
      <c r="P174" s="24">
        <v>400</v>
      </c>
      <c r="Q174" s="24"/>
      <c r="R174" s="24"/>
      <c r="S174" s="21"/>
    </row>
    <row r="175" spans="1:19" ht="12">
      <c r="A175" s="27" t="s">
        <v>35</v>
      </c>
      <c r="B175" s="28" t="s">
        <v>146</v>
      </c>
      <c r="C175" s="41">
        <f t="shared" si="24"/>
        <v>9.850000000000001</v>
      </c>
      <c r="D175" s="41">
        <v>1.85</v>
      </c>
      <c r="E175" s="41">
        <v>3.8</v>
      </c>
      <c r="F175" s="41">
        <v>4.2</v>
      </c>
      <c r="G175" s="41">
        <f t="shared" si="25"/>
        <v>32.6</v>
      </c>
      <c r="H175" s="41">
        <v>1</v>
      </c>
      <c r="I175" s="41">
        <v>30.4</v>
      </c>
      <c r="J175" s="41">
        <v>1.2</v>
      </c>
      <c r="K175" s="41">
        <f t="shared" si="26"/>
        <v>12.7</v>
      </c>
      <c r="L175" s="41">
        <v>3.7</v>
      </c>
      <c r="M175" s="41">
        <v>4</v>
      </c>
      <c r="N175" s="41">
        <v>5</v>
      </c>
      <c r="O175" s="32">
        <f t="shared" si="27"/>
        <v>400</v>
      </c>
      <c r="P175" s="24">
        <v>400</v>
      </c>
      <c r="Q175" s="24"/>
      <c r="R175" s="24"/>
      <c r="S175" s="21"/>
    </row>
    <row r="176" spans="1:19" ht="12">
      <c r="A176" s="27" t="s">
        <v>36</v>
      </c>
      <c r="B176" s="28" t="s">
        <v>163</v>
      </c>
      <c r="C176" s="41">
        <f t="shared" si="24"/>
        <v>9.35</v>
      </c>
      <c r="D176" s="41">
        <v>1.85</v>
      </c>
      <c r="E176" s="41">
        <v>3.6</v>
      </c>
      <c r="F176" s="41">
        <v>3.9</v>
      </c>
      <c r="G176" s="41">
        <f t="shared" si="25"/>
        <v>29.1</v>
      </c>
      <c r="H176" s="41">
        <v>1.1</v>
      </c>
      <c r="I176" s="41">
        <v>26.6</v>
      </c>
      <c r="J176" s="41">
        <v>1.4</v>
      </c>
      <c r="K176" s="41">
        <f t="shared" si="26"/>
        <v>12.7</v>
      </c>
      <c r="L176" s="41">
        <v>3.7</v>
      </c>
      <c r="M176" s="41">
        <v>4</v>
      </c>
      <c r="N176" s="41">
        <v>5</v>
      </c>
      <c r="O176" s="32">
        <f t="shared" si="27"/>
        <v>400</v>
      </c>
      <c r="P176" s="24">
        <v>400</v>
      </c>
      <c r="Q176" s="24"/>
      <c r="R176" s="24"/>
      <c r="S176" s="21"/>
    </row>
    <row r="177" spans="1:19" ht="73.5" customHeight="1">
      <c r="A177" s="88" t="s">
        <v>56</v>
      </c>
      <c r="B177" s="88" t="s">
        <v>110</v>
      </c>
      <c r="C177" s="90" t="s">
        <v>227</v>
      </c>
      <c r="D177" s="90"/>
      <c r="E177" s="90"/>
      <c r="F177" s="90"/>
      <c r="G177" s="90" t="s">
        <v>230</v>
      </c>
      <c r="H177" s="90"/>
      <c r="I177" s="90"/>
      <c r="J177" s="90"/>
      <c r="K177" s="84" t="s">
        <v>225</v>
      </c>
      <c r="L177" s="84"/>
      <c r="M177" s="84"/>
      <c r="N177" s="84"/>
      <c r="O177" s="90" t="s">
        <v>224</v>
      </c>
      <c r="P177" s="90"/>
      <c r="Q177" s="90"/>
      <c r="R177" s="90"/>
      <c r="S177" s="21"/>
    </row>
    <row r="178" spans="1:19" ht="12">
      <c r="A178" s="89"/>
      <c r="B178" s="89"/>
      <c r="C178" s="24" t="s">
        <v>57</v>
      </c>
      <c r="D178" s="24">
        <v>2009</v>
      </c>
      <c r="E178" s="24">
        <v>2010</v>
      </c>
      <c r="F178" s="24">
        <v>2011</v>
      </c>
      <c r="G178" s="24" t="s">
        <v>57</v>
      </c>
      <c r="H178" s="24">
        <v>2009</v>
      </c>
      <c r="I178" s="24">
        <v>2010</v>
      </c>
      <c r="J178" s="24">
        <v>2011</v>
      </c>
      <c r="K178" s="24" t="s">
        <v>57</v>
      </c>
      <c r="L178" s="24">
        <v>2009</v>
      </c>
      <c r="M178" s="24">
        <v>2010</v>
      </c>
      <c r="N178" s="24">
        <v>2011</v>
      </c>
      <c r="O178" s="24" t="s">
        <v>57</v>
      </c>
      <c r="P178" s="24">
        <v>2009</v>
      </c>
      <c r="Q178" s="24">
        <v>2010</v>
      </c>
      <c r="R178" s="24">
        <v>2011</v>
      </c>
      <c r="S178" s="21"/>
    </row>
    <row r="179" spans="1:19" ht="12">
      <c r="A179" s="27" t="s">
        <v>37</v>
      </c>
      <c r="B179" s="28" t="s">
        <v>147</v>
      </c>
      <c r="C179" s="41">
        <f t="shared" si="24"/>
        <v>16.950000000000003</v>
      </c>
      <c r="D179" s="41">
        <v>3.65</v>
      </c>
      <c r="E179" s="41">
        <v>6.4</v>
      </c>
      <c r="F179" s="41">
        <v>6.9</v>
      </c>
      <c r="G179" s="41">
        <f t="shared" si="25"/>
        <v>49.6</v>
      </c>
      <c r="H179" s="41">
        <v>2.1</v>
      </c>
      <c r="I179" s="41">
        <v>45</v>
      </c>
      <c r="J179" s="41">
        <v>2.5</v>
      </c>
      <c r="K179" s="41">
        <f t="shared" si="26"/>
        <v>12.7</v>
      </c>
      <c r="L179" s="41">
        <v>3.7</v>
      </c>
      <c r="M179" s="41">
        <v>4</v>
      </c>
      <c r="N179" s="41">
        <v>5</v>
      </c>
      <c r="O179" s="32">
        <f t="shared" si="27"/>
        <v>400</v>
      </c>
      <c r="P179" s="24">
        <v>400</v>
      </c>
      <c r="Q179" s="24"/>
      <c r="R179" s="24"/>
      <c r="S179" s="21"/>
    </row>
    <row r="180" spans="1:19" ht="12">
      <c r="A180" s="27" t="s">
        <v>38</v>
      </c>
      <c r="B180" s="28" t="s">
        <v>148</v>
      </c>
      <c r="C180" s="41">
        <f t="shared" si="24"/>
        <v>14.6</v>
      </c>
      <c r="D180" s="41">
        <v>5.7</v>
      </c>
      <c r="E180" s="41">
        <v>4.3</v>
      </c>
      <c r="F180" s="41">
        <v>4.6</v>
      </c>
      <c r="G180" s="41">
        <f t="shared" si="25"/>
        <v>29.000000000000004</v>
      </c>
      <c r="H180" s="41">
        <v>1.1</v>
      </c>
      <c r="I180" s="41">
        <v>26.6</v>
      </c>
      <c r="J180" s="41">
        <v>1.3</v>
      </c>
      <c r="K180" s="41">
        <f t="shared" si="26"/>
        <v>12.7</v>
      </c>
      <c r="L180" s="41">
        <v>3.7</v>
      </c>
      <c r="M180" s="41">
        <v>4</v>
      </c>
      <c r="N180" s="41">
        <v>5</v>
      </c>
      <c r="O180" s="32">
        <f t="shared" si="27"/>
        <v>500</v>
      </c>
      <c r="P180" s="24"/>
      <c r="Q180" s="24">
        <v>500</v>
      </c>
      <c r="R180" s="24"/>
      <c r="S180" s="21"/>
    </row>
    <row r="181" spans="1:19" ht="12">
      <c r="A181" s="27" t="s">
        <v>39</v>
      </c>
      <c r="B181" s="28" t="s">
        <v>127</v>
      </c>
      <c r="C181" s="41">
        <f t="shared" si="24"/>
        <v>14.6</v>
      </c>
      <c r="D181" s="41">
        <v>5.7</v>
      </c>
      <c r="E181" s="41">
        <v>4.3</v>
      </c>
      <c r="F181" s="41">
        <v>4.6</v>
      </c>
      <c r="G181" s="41">
        <f t="shared" si="25"/>
        <v>47.8</v>
      </c>
      <c r="H181" s="41">
        <v>1.3</v>
      </c>
      <c r="I181" s="41">
        <v>44.9</v>
      </c>
      <c r="J181" s="41">
        <v>1.6</v>
      </c>
      <c r="K181" s="41">
        <f t="shared" si="26"/>
        <v>0</v>
      </c>
      <c r="L181" s="41">
        <v>0</v>
      </c>
      <c r="M181" s="41">
        <v>0</v>
      </c>
      <c r="N181" s="41">
        <v>0</v>
      </c>
      <c r="O181" s="32">
        <f t="shared" si="27"/>
        <v>0</v>
      </c>
      <c r="P181" s="24"/>
      <c r="Q181" s="24"/>
      <c r="R181" s="24"/>
      <c r="S181" s="21"/>
    </row>
    <row r="182" spans="1:19" ht="12">
      <c r="A182" s="27" t="s">
        <v>40</v>
      </c>
      <c r="B182" s="28" t="s">
        <v>128</v>
      </c>
      <c r="C182" s="41">
        <f t="shared" si="24"/>
        <v>12.05</v>
      </c>
      <c r="D182" s="41">
        <v>1.85</v>
      </c>
      <c r="E182" s="41">
        <v>4.9</v>
      </c>
      <c r="F182" s="41">
        <v>5.3</v>
      </c>
      <c r="G182" s="41">
        <f t="shared" si="25"/>
        <v>62.699999999999996</v>
      </c>
      <c r="H182" s="41">
        <v>1.1</v>
      </c>
      <c r="I182" s="41">
        <v>60.3</v>
      </c>
      <c r="J182" s="41">
        <v>1.3</v>
      </c>
      <c r="K182" s="41">
        <f t="shared" si="26"/>
        <v>0</v>
      </c>
      <c r="L182" s="41">
        <v>0</v>
      </c>
      <c r="M182" s="41">
        <v>0</v>
      </c>
      <c r="N182" s="41">
        <v>0</v>
      </c>
      <c r="O182" s="32">
        <f t="shared" si="27"/>
        <v>0</v>
      </c>
      <c r="P182" s="24"/>
      <c r="Q182" s="24"/>
      <c r="R182" s="24"/>
      <c r="S182" s="21"/>
    </row>
    <row r="183" spans="1:19" ht="12">
      <c r="A183" s="27" t="s">
        <v>41</v>
      </c>
      <c r="B183" s="28" t="s">
        <v>149</v>
      </c>
      <c r="C183" s="41">
        <f t="shared" si="24"/>
        <v>9.149999999999999</v>
      </c>
      <c r="D183" s="41">
        <v>1.85</v>
      </c>
      <c r="E183" s="41">
        <v>3.5</v>
      </c>
      <c r="F183" s="41">
        <v>3.8</v>
      </c>
      <c r="G183" s="41">
        <f t="shared" si="25"/>
        <v>48.099999999999994</v>
      </c>
      <c r="H183" s="41">
        <v>1.3</v>
      </c>
      <c r="I183" s="41">
        <v>45.3</v>
      </c>
      <c r="J183" s="41">
        <v>1.5</v>
      </c>
      <c r="K183" s="41">
        <f t="shared" si="26"/>
        <v>12.7</v>
      </c>
      <c r="L183" s="41">
        <v>3.7</v>
      </c>
      <c r="M183" s="41">
        <v>4</v>
      </c>
      <c r="N183" s="41">
        <v>5</v>
      </c>
      <c r="O183" s="32">
        <f t="shared" si="27"/>
        <v>600</v>
      </c>
      <c r="P183" s="24">
        <v>600</v>
      </c>
      <c r="Q183" s="24"/>
      <c r="R183" s="24"/>
      <c r="S183" s="21"/>
    </row>
    <row r="184" spans="1:19" ht="12">
      <c r="A184" s="27" t="s">
        <v>42</v>
      </c>
      <c r="B184" s="28" t="s">
        <v>150</v>
      </c>
      <c r="C184" s="41">
        <f t="shared" si="24"/>
        <v>14.6</v>
      </c>
      <c r="D184" s="41">
        <v>5.7</v>
      </c>
      <c r="E184" s="41">
        <v>4.3</v>
      </c>
      <c r="F184" s="41">
        <v>4.6</v>
      </c>
      <c r="G184" s="41">
        <f t="shared" si="25"/>
        <v>60.400000000000006</v>
      </c>
      <c r="H184" s="41">
        <v>1</v>
      </c>
      <c r="I184" s="41">
        <v>58.2</v>
      </c>
      <c r="J184" s="41">
        <v>1.2</v>
      </c>
      <c r="K184" s="41">
        <f t="shared" si="26"/>
        <v>12.7</v>
      </c>
      <c r="L184" s="41">
        <v>3.7</v>
      </c>
      <c r="M184" s="41">
        <v>4</v>
      </c>
      <c r="N184" s="41">
        <v>5</v>
      </c>
      <c r="O184" s="32">
        <f t="shared" si="27"/>
        <v>400</v>
      </c>
      <c r="P184" s="24">
        <v>400</v>
      </c>
      <c r="Q184" s="24"/>
      <c r="R184" s="24"/>
      <c r="S184" s="21"/>
    </row>
    <row r="185" spans="1:18" ht="12">
      <c r="A185" s="27" t="s">
        <v>43</v>
      </c>
      <c r="B185" s="30" t="s">
        <v>164</v>
      </c>
      <c r="C185" s="41">
        <f t="shared" si="24"/>
        <v>14.6</v>
      </c>
      <c r="D185" s="41">
        <v>5.7</v>
      </c>
      <c r="E185" s="41">
        <v>4.3</v>
      </c>
      <c r="F185" s="41">
        <v>4.6</v>
      </c>
      <c r="G185" s="41">
        <f t="shared" si="25"/>
        <v>54.8</v>
      </c>
      <c r="H185" s="41">
        <v>1.5</v>
      </c>
      <c r="I185" s="41">
        <v>51.5</v>
      </c>
      <c r="J185" s="41">
        <v>1.8</v>
      </c>
      <c r="K185" s="41">
        <f t="shared" si="26"/>
        <v>12.7</v>
      </c>
      <c r="L185" s="41">
        <v>3.7</v>
      </c>
      <c r="M185" s="41">
        <v>4</v>
      </c>
      <c r="N185" s="41">
        <v>5</v>
      </c>
      <c r="O185" s="32">
        <f t="shared" si="27"/>
        <v>500</v>
      </c>
      <c r="P185" s="24"/>
      <c r="Q185" s="24"/>
      <c r="R185" s="24">
        <v>500</v>
      </c>
    </row>
    <row r="186" spans="1:19" ht="12">
      <c r="A186" s="27" t="s">
        <v>44</v>
      </c>
      <c r="B186" s="28" t="s">
        <v>151</v>
      </c>
      <c r="C186" s="41">
        <f t="shared" si="24"/>
        <v>9.149999999999999</v>
      </c>
      <c r="D186" s="41">
        <v>1.85</v>
      </c>
      <c r="E186" s="41">
        <v>3.5</v>
      </c>
      <c r="F186" s="41">
        <v>3.8</v>
      </c>
      <c r="G186" s="41">
        <f t="shared" si="25"/>
        <v>47.5</v>
      </c>
      <c r="H186" s="41">
        <v>1.1</v>
      </c>
      <c r="I186" s="41">
        <v>45.1</v>
      </c>
      <c r="J186" s="41">
        <v>1.3</v>
      </c>
      <c r="K186" s="41">
        <f t="shared" si="26"/>
        <v>12.7</v>
      </c>
      <c r="L186" s="41">
        <v>3.7</v>
      </c>
      <c r="M186" s="41">
        <v>4</v>
      </c>
      <c r="N186" s="41">
        <v>5</v>
      </c>
      <c r="O186" s="32">
        <f t="shared" si="27"/>
        <v>600</v>
      </c>
      <c r="P186" s="24">
        <v>600</v>
      </c>
      <c r="Q186" s="24"/>
      <c r="R186" s="24"/>
      <c r="S186" s="21"/>
    </row>
    <row r="187" spans="1:19" ht="12">
      <c r="A187" s="27" t="s">
        <v>45</v>
      </c>
      <c r="B187" s="28" t="s">
        <v>152</v>
      </c>
      <c r="C187" s="41">
        <f t="shared" si="24"/>
        <v>10.75</v>
      </c>
      <c r="D187" s="41">
        <v>1.85</v>
      </c>
      <c r="E187" s="41">
        <v>4.3</v>
      </c>
      <c r="F187" s="41">
        <v>4.6</v>
      </c>
      <c r="G187" s="41">
        <f t="shared" si="25"/>
        <v>56.9</v>
      </c>
      <c r="H187" s="41">
        <v>1.3</v>
      </c>
      <c r="I187" s="41">
        <v>54.1</v>
      </c>
      <c r="J187" s="41">
        <v>1.5</v>
      </c>
      <c r="K187" s="41">
        <f t="shared" si="26"/>
        <v>12.7</v>
      </c>
      <c r="L187" s="41">
        <v>3.7</v>
      </c>
      <c r="M187" s="41">
        <v>4</v>
      </c>
      <c r="N187" s="41">
        <v>5</v>
      </c>
      <c r="O187" s="32">
        <f t="shared" si="27"/>
        <v>0</v>
      </c>
      <c r="P187" s="24"/>
      <c r="Q187" s="24"/>
      <c r="R187" s="24"/>
      <c r="S187" s="21"/>
    </row>
    <row r="188" spans="1:19" ht="12">
      <c r="A188" s="27" t="s">
        <v>46</v>
      </c>
      <c r="B188" s="28" t="s">
        <v>153</v>
      </c>
      <c r="C188" s="41">
        <f t="shared" si="24"/>
        <v>14.6</v>
      </c>
      <c r="D188" s="41">
        <v>5.7</v>
      </c>
      <c r="E188" s="41">
        <v>4.3</v>
      </c>
      <c r="F188" s="41">
        <v>4.6</v>
      </c>
      <c r="G188" s="41">
        <f t="shared" si="25"/>
        <v>46.9</v>
      </c>
      <c r="H188" s="41">
        <v>1.5</v>
      </c>
      <c r="I188" s="41">
        <v>43.6</v>
      </c>
      <c r="J188" s="41">
        <v>1.8</v>
      </c>
      <c r="K188" s="41">
        <f t="shared" si="26"/>
        <v>12.7</v>
      </c>
      <c r="L188" s="41">
        <v>3.7</v>
      </c>
      <c r="M188" s="41">
        <v>4</v>
      </c>
      <c r="N188" s="41">
        <v>5</v>
      </c>
      <c r="O188" s="32">
        <f t="shared" si="27"/>
        <v>500</v>
      </c>
      <c r="P188" s="24"/>
      <c r="Q188" s="24"/>
      <c r="R188" s="24">
        <v>500</v>
      </c>
      <c r="S188" s="21"/>
    </row>
    <row r="189" spans="1:19" ht="12">
      <c r="A189" s="27" t="s">
        <v>47</v>
      </c>
      <c r="B189" s="28" t="s">
        <v>129</v>
      </c>
      <c r="C189" s="41">
        <f t="shared" si="24"/>
        <v>13.15</v>
      </c>
      <c r="D189" s="41">
        <v>1.85</v>
      </c>
      <c r="E189" s="41">
        <v>5.4</v>
      </c>
      <c r="F189" s="41">
        <v>5.9</v>
      </c>
      <c r="G189" s="41">
        <f t="shared" si="25"/>
        <v>52.6</v>
      </c>
      <c r="H189" s="41">
        <v>1.1</v>
      </c>
      <c r="I189" s="41">
        <v>50.1</v>
      </c>
      <c r="J189" s="41">
        <v>1.4</v>
      </c>
      <c r="K189" s="41">
        <f t="shared" si="26"/>
        <v>12.7</v>
      </c>
      <c r="L189" s="41">
        <v>3.7</v>
      </c>
      <c r="M189" s="41">
        <v>4</v>
      </c>
      <c r="N189" s="41">
        <v>5</v>
      </c>
      <c r="O189" s="32">
        <f t="shared" si="27"/>
        <v>500</v>
      </c>
      <c r="P189" s="24"/>
      <c r="Q189" s="24"/>
      <c r="R189" s="24">
        <v>500</v>
      </c>
      <c r="S189" s="21"/>
    </row>
    <row r="190" spans="1:19" ht="12">
      <c r="A190" s="27" t="s">
        <v>48</v>
      </c>
      <c r="B190" s="28" t="s">
        <v>154</v>
      </c>
      <c r="C190" s="41">
        <f t="shared" si="24"/>
        <v>11.05</v>
      </c>
      <c r="D190" s="41">
        <v>1.85</v>
      </c>
      <c r="E190" s="41">
        <v>4.4</v>
      </c>
      <c r="F190" s="41">
        <v>4.8</v>
      </c>
      <c r="G190" s="41">
        <f t="shared" si="25"/>
        <v>39.4</v>
      </c>
      <c r="H190" s="41">
        <v>1.6</v>
      </c>
      <c r="I190" s="41">
        <v>35.9</v>
      </c>
      <c r="J190" s="41">
        <v>1.9</v>
      </c>
      <c r="K190" s="41">
        <f t="shared" si="26"/>
        <v>12.7</v>
      </c>
      <c r="L190" s="41">
        <v>3.7</v>
      </c>
      <c r="M190" s="41">
        <v>4</v>
      </c>
      <c r="N190" s="41">
        <v>5</v>
      </c>
      <c r="O190" s="32">
        <f t="shared" si="27"/>
        <v>500</v>
      </c>
      <c r="P190" s="24"/>
      <c r="Q190" s="24"/>
      <c r="R190" s="24">
        <v>500</v>
      </c>
      <c r="S190" s="21"/>
    </row>
    <row r="191" spans="1:19" ht="12">
      <c r="A191" s="27" t="s">
        <v>49</v>
      </c>
      <c r="B191" s="28" t="s">
        <v>155</v>
      </c>
      <c r="C191" s="41">
        <f t="shared" si="24"/>
        <v>0</v>
      </c>
      <c r="D191" s="41">
        <v>0</v>
      </c>
      <c r="E191" s="41">
        <v>0</v>
      </c>
      <c r="F191" s="41">
        <v>0</v>
      </c>
      <c r="G191" s="41">
        <f t="shared" si="25"/>
        <v>51</v>
      </c>
      <c r="H191" s="41">
        <v>2.3</v>
      </c>
      <c r="I191" s="41">
        <v>46</v>
      </c>
      <c r="J191" s="41">
        <v>2.7</v>
      </c>
      <c r="K191" s="41">
        <f t="shared" si="26"/>
        <v>12.7</v>
      </c>
      <c r="L191" s="41">
        <v>3.7</v>
      </c>
      <c r="M191" s="41">
        <v>4</v>
      </c>
      <c r="N191" s="41">
        <v>5</v>
      </c>
      <c r="O191" s="32">
        <f t="shared" si="27"/>
        <v>500</v>
      </c>
      <c r="P191" s="24"/>
      <c r="Q191" s="24"/>
      <c r="R191" s="24">
        <v>500</v>
      </c>
      <c r="S191" s="21"/>
    </row>
    <row r="192" spans="1:19" ht="12">
      <c r="A192" s="27" t="s">
        <v>50</v>
      </c>
      <c r="B192" s="28" t="s">
        <v>165</v>
      </c>
      <c r="C192" s="41">
        <f t="shared" si="24"/>
        <v>9.55</v>
      </c>
      <c r="D192" s="41">
        <v>1.85</v>
      </c>
      <c r="E192" s="41">
        <v>3.7</v>
      </c>
      <c r="F192" s="41">
        <v>4</v>
      </c>
      <c r="G192" s="41">
        <f t="shared" si="25"/>
        <v>34</v>
      </c>
      <c r="H192" s="41">
        <v>1.3</v>
      </c>
      <c r="I192" s="41">
        <v>31.2</v>
      </c>
      <c r="J192" s="41">
        <v>1.5</v>
      </c>
      <c r="K192" s="41">
        <f t="shared" si="26"/>
        <v>12.7</v>
      </c>
      <c r="L192" s="41">
        <v>3.7</v>
      </c>
      <c r="M192" s="41">
        <v>4</v>
      </c>
      <c r="N192" s="41">
        <v>5</v>
      </c>
      <c r="O192" s="32">
        <f t="shared" si="27"/>
        <v>500</v>
      </c>
      <c r="P192" s="24"/>
      <c r="Q192" s="24"/>
      <c r="R192" s="24">
        <v>500</v>
      </c>
      <c r="S192" s="21"/>
    </row>
    <row r="193" spans="1:19" ht="12">
      <c r="A193" s="27" t="s">
        <v>51</v>
      </c>
      <c r="B193" s="28" t="s">
        <v>156</v>
      </c>
      <c r="C193" s="41">
        <f t="shared" si="24"/>
        <v>0</v>
      </c>
      <c r="D193" s="41">
        <v>0</v>
      </c>
      <c r="E193" s="41">
        <v>0</v>
      </c>
      <c r="F193" s="41">
        <v>0</v>
      </c>
      <c r="G193" s="41">
        <f t="shared" si="25"/>
        <v>24.2</v>
      </c>
      <c r="H193" s="41">
        <v>1.3</v>
      </c>
      <c r="I193" s="41">
        <v>21.4</v>
      </c>
      <c r="J193" s="41">
        <v>1.5</v>
      </c>
      <c r="K193" s="41">
        <f t="shared" si="26"/>
        <v>12.7</v>
      </c>
      <c r="L193" s="41">
        <v>3.7</v>
      </c>
      <c r="M193" s="41">
        <v>4</v>
      </c>
      <c r="N193" s="41">
        <v>5</v>
      </c>
      <c r="O193" s="32">
        <f t="shared" si="27"/>
        <v>500</v>
      </c>
      <c r="P193" s="24"/>
      <c r="Q193" s="24"/>
      <c r="R193" s="24">
        <v>500</v>
      </c>
      <c r="S193" s="21"/>
    </row>
    <row r="194" spans="1:19" ht="12">
      <c r="A194" s="27" t="s">
        <v>52</v>
      </c>
      <c r="B194" s="28" t="s">
        <v>157</v>
      </c>
      <c r="C194" s="41">
        <f t="shared" si="24"/>
        <v>25.65</v>
      </c>
      <c r="D194" s="41">
        <v>1.85</v>
      </c>
      <c r="E194" s="41">
        <v>11.4</v>
      </c>
      <c r="F194" s="41">
        <v>12.4</v>
      </c>
      <c r="G194" s="41">
        <f t="shared" si="25"/>
        <v>39</v>
      </c>
      <c r="H194" s="41">
        <v>1</v>
      </c>
      <c r="I194" s="41">
        <v>36.8</v>
      </c>
      <c r="J194" s="41">
        <v>1.2</v>
      </c>
      <c r="K194" s="41">
        <f t="shared" si="26"/>
        <v>12.7</v>
      </c>
      <c r="L194" s="41">
        <v>3.7</v>
      </c>
      <c r="M194" s="41">
        <v>4</v>
      </c>
      <c r="N194" s="41">
        <v>5</v>
      </c>
      <c r="O194" s="32">
        <f t="shared" si="27"/>
        <v>300</v>
      </c>
      <c r="P194" s="24">
        <v>300</v>
      </c>
      <c r="Q194" s="24"/>
      <c r="R194" s="24"/>
      <c r="S194" s="21"/>
    </row>
    <row r="195" spans="1:19" ht="12">
      <c r="A195" s="27" t="s">
        <v>53</v>
      </c>
      <c r="B195" s="28" t="s">
        <v>166</v>
      </c>
      <c r="C195" s="41">
        <f t="shared" si="24"/>
        <v>7.8500000000000005</v>
      </c>
      <c r="D195" s="41">
        <v>3.65</v>
      </c>
      <c r="E195" s="41">
        <v>2</v>
      </c>
      <c r="F195" s="41">
        <v>2.2</v>
      </c>
      <c r="G195" s="41">
        <f t="shared" si="25"/>
        <v>40.5</v>
      </c>
      <c r="H195" s="41">
        <v>1.3</v>
      </c>
      <c r="I195" s="41">
        <v>37.6</v>
      </c>
      <c r="J195" s="41">
        <v>1.6</v>
      </c>
      <c r="K195" s="41">
        <f t="shared" si="26"/>
        <v>12.7</v>
      </c>
      <c r="L195" s="41">
        <v>3.7</v>
      </c>
      <c r="M195" s="41">
        <v>4</v>
      </c>
      <c r="N195" s="41">
        <v>5</v>
      </c>
      <c r="O195" s="32">
        <f t="shared" si="27"/>
        <v>500</v>
      </c>
      <c r="P195" s="24"/>
      <c r="Q195" s="24"/>
      <c r="R195" s="24">
        <v>500</v>
      </c>
      <c r="S195" s="21"/>
    </row>
    <row r="196" spans="1:19" ht="12">
      <c r="A196" s="27" t="s">
        <v>54</v>
      </c>
      <c r="B196" s="28" t="s">
        <v>158</v>
      </c>
      <c r="C196" s="41">
        <f t="shared" si="24"/>
        <v>7.8500000000000005</v>
      </c>
      <c r="D196" s="41">
        <v>3.65</v>
      </c>
      <c r="E196" s="41">
        <v>2</v>
      </c>
      <c r="F196" s="41">
        <v>2.2</v>
      </c>
      <c r="G196" s="41">
        <f t="shared" si="25"/>
        <v>33.8</v>
      </c>
      <c r="H196" s="41">
        <v>1.5</v>
      </c>
      <c r="I196" s="41">
        <v>30.5</v>
      </c>
      <c r="J196" s="41">
        <v>1.8</v>
      </c>
      <c r="K196" s="41">
        <f t="shared" si="26"/>
        <v>12.7</v>
      </c>
      <c r="L196" s="41">
        <v>3.7</v>
      </c>
      <c r="M196" s="41">
        <v>4</v>
      </c>
      <c r="N196" s="41">
        <v>5</v>
      </c>
      <c r="O196" s="32">
        <f t="shared" si="27"/>
        <v>500</v>
      </c>
      <c r="P196" s="24"/>
      <c r="Q196" s="24"/>
      <c r="R196" s="24">
        <v>500</v>
      </c>
      <c r="S196" s="21"/>
    </row>
    <row r="197" spans="1:19" ht="12">
      <c r="A197" s="27" t="s">
        <v>55</v>
      </c>
      <c r="B197" s="28" t="s">
        <v>159</v>
      </c>
      <c r="C197" s="41">
        <f t="shared" si="24"/>
        <v>46.35</v>
      </c>
      <c r="D197" s="41">
        <v>1.85</v>
      </c>
      <c r="E197" s="41">
        <v>21.3</v>
      </c>
      <c r="F197" s="41">
        <v>23.2</v>
      </c>
      <c r="G197" s="41">
        <f t="shared" si="25"/>
        <v>15.7</v>
      </c>
      <c r="H197" s="41">
        <v>0.9</v>
      </c>
      <c r="I197" s="41">
        <v>13.7</v>
      </c>
      <c r="J197" s="41">
        <v>1.1</v>
      </c>
      <c r="K197" s="41">
        <f t="shared" si="26"/>
        <v>0</v>
      </c>
      <c r="L197" s="41">
        <v>0</v>
      </c>
      <c r="M197" s="41">
        <v>0</v>
      </c>
      <c r="N197" s="41">
        <v>0</v>
      </c>
      <c r="O197" s="32">
        <f t="shared" si="27"/>
        <v>0</v>
      </c>
      <c r="P197" s="24"/>
      <c r="Q197" s="24"/>
      <c r="R197" s="24"/>
      <c r="S197" s="21"/>
    </row>
    <row r="198" spans="1:19" ht="12">
      <c r="A198" s="34" t="s">
        <v>58</v>
      </c>
      <c r="B198" s="35"/>
      <c r="C198" s="42">
        <f>SUM(C140:C176)+SUM(C179:C197)</f>
        <v>1115.9499999999998</v>
      </c>
      <c r="D198" s="42">
        <f aca="true" t="shared" si="28" ref="D198:R198">SUM(D140:D176)+SUM(D179:D197)</f>
        <v>298.5499999999999</v>
      </c>
      <c r="E198" s="42">
        <f t="shared" si="28"/>
        <v>392.1</v>
      </c>
      <c r="F198" s="42">
        <f t="shared" si="28"/>
        <v>425.3</v>
      </c>
      <c r="G198" s="42">
        <f t="shared" si="28"/>
        <v>1829.6</v>
      </c>
      <c r="H198" s="42">
        <f t="shared" si="28"/>
        <v>66.7</v>
      </c>
      <c r="I198" s="42">
        <f t="shared" si="28"/>
        <v>1601.4</v>
      </c>
      <c r="J198" s="42">
        <f t="shared" si="28"/>
        <v>161.49999999999997</v>
      </c>
      <c r="K198" s="42">
        <f t="shared" si="28"/>
        <v>393.69999999999993</v>
      </c>
      <c r="L198" s="42">
        <f t="shared" si="28"/>
        <v>114.70000000000003</v>
      </c>
      <c r="M198" s="42">
        <f t="shared" si="28"/>
        <v>124</v>
      </c>
      <c r="N198" s="42">
        <f t="shared" si="28"/>
        <v>155</v>
      </c>
      <c r="O198" s="42">
        <f t="shared" si="28"/>
        <v>14100</v>
      </c>
      <c r="P198" s="42">
        <f t="shared" si="28"/>
        <v>4700</v>
      </c>
      <c r="Q198" s="42">
        <f t="shared" si="28"/>
        <v>4900</v>
      </c>
      <c r="R198" s="42">
        <f t="shared" si="28"/>
        <v>4500</v>
      </c>
      <c r="S198" s="21"/>
    </row>
    <row r="199" spans="1:19" ht="12">
      <c r="A199" s="27" t="s">
        <v>61</v>
      </c>
      <c r="B199" s="28" t="s">
        <v>168</v>
      </c>
      <c r="C199" s="41">
        <f aca="true" t="shared" si="29" ref="C199:C209">D199+E199+F199</f>
        <v>0</v>
      </c>
      <c r="D199" s="41">
        <v>0</v>
      </c>
      <c r="E199" s="41">
        <v>0</v>
      </c>
      <c r="F199" s="41">
        <v>0</v>
      </c>
      <c r="G199" s="41">
        <f>H199+I199+J199</f>
        <v>32.5</v>
      </c>
      <c r="H199" s="41">
        <v>1.3</v>
      </c>
      <c r="I199" s="41">
        <v>29.7</v>
      </c>
      <c r="J199" s="41">
        <v>1.5</v>
      </c>
      <c r="K199" s="41">
        <f>L199+M199+N199</f>
        <v>0</v>
      </c>
      <c r="L199" s="41">
        <v>0</v>
      </c>
      <c r="M199" s="41">
        <v>0</v>
      </c>
      <c r="N199" s="41">
        <v>0</v>
      </c>
      <c r="O199" s="32">
        <f>P199+Q199+R199</f>
        <v>0</v>
      </c>
      <c r="P199" s="24"/>
      <c r="Q199" s="24"/>
      <c r="R199" s="24"/>
      <c r="S199" s="21"/>
    </row>
    <row r="200" spans="1:19" ht="24">
      <c r="A200" s="27" t="s">
        <v>62</v>
      </c>
      <c r="B200" s="28" t="s">
        <v>169</v>
      </c>
      <c r="C200" s="41">
        <f t="shared" si="29"/>
        <v>0</v>
      </c>
      <c r="D200" s="41">
        <v>0</v>
      </c>
      <c r="E200" s="41">
        <v>0</v>
      </c>
      <c r="F200" s="41">
        <v>0</v>
      </c>
      <c r="G200" s="41">
        <f aca="true" t="shared" si="30" ref="G200:G239">H200+I200+J200</f>
        <v>23.2</v>
      </c>
      <c r="H200" s="41">
        <v>1.1</v>
      </c>
      <c r="I200" s="41">
        <v>1.2</v>
      </c>
      <c r="J200" s="41">
        <v>20.9</v>
      </c>
      <c r="K200" s="41">
        <f aca="true" t="shared" si="31" ref="K200:K239">L200+M200+N200</f>
        <v>0</v>
      </c>
      <c r="L200" s="41">
        <v>0</v>
      </c>
      <c r="M200" s="41">
        <v>0</v>
      </c>
      <c r="N200" s="41">
        <v>0</v>
      </c>
      <c r="O200" s="32">
        <f aca="true" t="shared" si="32" ref="O200:O239">P200+Q200+R200</f>
        <v>0</v>
      </c>
      <c r="P200" s="24"/>
      <c r="Q200" s="24"/>
      <c r="R200" s="24"/>
      <c r="S200" s="21"/>
    </row>
    <row r="201" spans="1:19" ht="12">
      <c r="A201" s="27" t="s">
        <v>63</v>
      </c>
      <c r="B201" s="28" t="s">
        <v>170</v>
      </c>
      <c r="C201" s="41">
        <f t="shared" si="29"/>
        <v>61.75</v>
      </c>
      <c r="D201" s="41">
        <v>1.85</v>
      </c>
      <c r="E201" s="41">
        <v>28.7</v>
      </c>
      <c r="F201" s="41">
        <v>31.2</v>
      </c>
      <c r="G201" s="41">
        <f t="shared" si="30"/>
        <v>24.4</v>
      </c>
      <c r="H201" s="41">
        <v>0.8</v>
      </c>
      <c r="I201" s="41">
        <v>0.9</v>
      </c>
      <c r="J201" s="41">
        <v>22.7</v>
      </c>
      <c r="K201" s="41">
        <f t="shared" si="31"/>
        <v>12.7</v>
      </c>
      <c r="L201" s="41">
        <v>3.7</v>
      </c>
      <c r="M201" s="41">
        <v>4</v>
      </c>
      <c r="N201" s="41">
        <v>5</v>
      </c>
      <c r="O201" s="32">
        <f t="shared" si="32"/>
        <v>400</v>
      </c>
      <c r="P201" s="24">
        <v>400</v>
      </c>
      <c r="Q201" s="24"/>
      <c r="R201" s="24"/>
      <c r="S201" s="21"/>
    </row>
    <row r="202" spans="1:19" ht="12">
      <c r="A202" s="27" t="s">
        <v>64</v>
      </c>
      <c r="B202" s="28" t="s">
        <v>171</v>
      </c>
      <c r="C202" s="41">
        <f t="shared" si="29"/>
        <v>0</v>
      </c>
      <c r="D202" s="41">
        <v>0</v>
      </c>
      <c r="E202" s="41">
        <v>0</v>
      </c>
      <c r="F202" s="41">
        <v>0</v>
      </c>
      <c r="G202" s="41">
        <f t="shared" si="30"/>
        <v>24.5</v>
      </c>
      <c r="H202" s="41">
        <v>0.7</v>
      </c>
      <c r="I202" s="41">
        <v>0.7</v>
      </c>
      <c r="J202" s="41">
        <v>23.1</v>
      </c>
      <c r="K202" s="41">
        <f t="shared" si="31"/>
        <v>12.7</v>
      </c>
      <c r="L202" s="41">
        <v>3.7</v>
      </c>
      <c r="M202" s="41">
        <v>4</v>
      </c>
      <c r="N202" s="41">
        <v>5</v>
      </c>
      <c r="O202" s="32">
        <f t="shared" si="32"/>
        <v>600</v>
      </c>
      <c r="P202" s="24">
        <v>600</v>
      </c>
      <c r="Q202" s="24"/>
      <c r="R202" s="24"/>
      <c r="S202" s="21"/>
    </row>
    <row r="203" spans="1:19" ht="12">
      <c r="A203" s="27" t="s">
        <v>65</v>
      </c>
      <c r="B203" s="28" t="s">
        <v>172</v>
      </c>
      <c r="C203" s="41">
        <f t="shared" si="29"/>
        <v>32.150000000000006</v>
      </c>
      <c r="D203" s="41">
        <v>1.85</v>
      </c>
      <c r="E203" s="41">
        <v>14.5</v>
      </c>
      <c r="F203" s="41">
        <v>15.8</v>
      </c>
      <c r="G203" s="41">
        <f t="shared" si="30"/>
        <v>41.400000000000006</v>
      </c>
      <c r="H203" s="41">
        <v>0.8</v>
      </c>
      <c r="I203" s="41">
        <v>0.9</v>
      </c>
      <c r="J203" s="41">
        <v>39.7</v>
      </c>
      <c r="K203" s="41">
        <f t="shared" si="31"/>
        <v>0</v>
      </c>
      <c r="L203" s="41">
        <v>0</v>
      </c>
      <c r="M203" s="41">
        <v>0</v>
      </c>
      <c r="N203" s="41">
        <v>0</v>
      </c>
      <c r="O203" s="32">
        <f t="shared" si="32"/>
        <v>0</v>
      </c>
      <c r="P203" s="24"/>
      <c r="Q203" s="24"/>
      <c r="R203" s="24"/>
      <c r="S203" s="21"/>
    </row>
    <row r="204" spans="1:19" ht="12">
      <c r="A204" s="27" t="s">
        <v>66</v>
      </c>
      <c r="B204" s="28" t="s">
        <v>173</v>
      </c>
      <c r="C204" s="41">
        <f t="shared" si="29"/>
        <v>137.6</v>
      </c>
      <c r="D204" s="41">
        <v>16.9</v>
      </c>
      <c r="E204" s="41">
        <v>57.8</v>
      </c>
      <c r="F204" s="41">
        <v>62.9</v>
      </c>
      <c r="G204" s="41">
        <f t="shared" si="30"/>
        <v>21.7</v>
      </c>
      <c r="H204" s="41">
        <v>0.9</v>
      </c>
      <c r="I204" s="41">
        <v>19.7</v>
      </c>
      <c r="J204" s="41">
        <v>1.1</v>
      </c>
      <c r="K204" s="41">
        <f t="shared" si="31"/>
        <v>12.7</v>
      </c>
      <c r="L204" s="41">
        <v>3.7</v>
      </c>
      <c r="M204" s="41">
        <v>4</v>
      </c>
      <c r="N204" s="41">
        <v>5</v>
      </c>
      <c r="O204" s="32">
        <f t="shared" si="32"/>
        <v>300</v>
      </c>
      <c r="P204" s="24"/>
      <c r="Q204" s="24"/>
      <c r="R204" s="24">
        <v>300</v>
      </c>
      <c r="S204" s="21"/>
    </row>
    <row r="205" spans="1:19" ht="12">
      <c r="A205" s="27" t="s">
        <v>67</v>
      </c>
      <c r="B205" s="28" t="s">
        <v>174</v>
      </c>
      <c r="C205" s="41">
        <f t="shared" si="29"/>
        <v>201.95</v>
      </c>
      <c r="D205" s="41">
        <v>1.85</v>
      </c>
      <c r="E205" s="41">
        <v>95.9</v>
      </c>
      <c r="F205" s="41">
        <v>104.2</v>
      </c>
      <c r="G205" s="41">
        <f t="shared" si="30"/>
        <v>22.3</v>
      </c>
      <c r="H205" s="41">
        <v>0</v>
      </c>
      <c r="I205" s="41">
        <v>0</v>
      </c>
      <c r="J205" s="41">
        <v>22.3</v>
      </c>
      <c r="K205" s="41">
        <f t="shared" si="31"/>
        <v>12.7</v>
      </c>
      <c r="L205" s="41">
        <v>3.7</v>
      </c>
      <c r="M205" s="41">
        <v>4</v>
      </c>
      <c r="N205" s="41">
        <v>5</v>
      </c>
      <c r="O205" s="32">
        <f t="shared" si="32"/>
        <v>150</v>
      </c>
      <c r="P205" s="24"/>
      <c r="Q205" s="24">
        <v>150</v>
      </c>
      <c r="R205" s="24"/>
      <c r="S205" s="21"/>
    </row>
    <row r="206" spans="1:19" ht="12">
      <c r="A206" s="27" t="s">
        <v>68</v>
      </c>
      <c r="B206" s="28" t="s">
        <v>175</v>
      </c>
      <c r="C206" s="41">
        <f t="shared" si="29"/>
        <v>84.45</v>
      </c>
      <c r="D206" s="41">
        <v>1.85</v>
      </c>
      <c r="E206" s="41">
        <v>39.6</v>
      </c>
      <c r="F206" s="41">
        <v>43</v>
      </c>
      <c r="G206" s="41">
        <f t="shared" si="30"/>
        <v>24.5</v>
      </c>
      <c r="H206" s="41">
        <v>0.5</v>
      </c>
      <c r="I206" s="41">
        <v>23.4</v>
      </c>
      <c r="J206" s="41">
        <v>0.6</v>
      </c>
      <c r="K206" s="41">
        <f t="shared" si="31"/>
        <v>12.7</v>
      </c>
      <c r="L206" s="41">
        <v>3.7</v>
      </c>
      <c r="M206" s="41">
        <v>4</v>
      </c>
      <c r="N206" s="41">
        <v>5</v>
      </c>
      <c r="O206" s="32">
        <f t="shared" si="32"/>
        <v>150</v>
      </c>
      <c r="P206" s="24"/>
      <c r="Q206" s="24">
        <v>150</v>
      </c>
      <c r="R206" s="24"/>
      <c r="S206" s="21"/>
    </row>
    <row r="207" spans="1:19" ht="12">
      <c r="A207" s="27" t="s">
        <v>69</v>
      </c>
      <c r="B207" s="28" t="s">
        <v>176</v>
      </c>
      <c r="C207" s="41">
        <f t="shared" si="29"/>
        <v>15</v>
      </c>
      <c r="D207" s="41">
        <v>5.8</v>
      </c>
      <c r="E207" s="41">
        <v>4.4</v>
      </c>
      <c r="F207" s="41">
        <v>4.8</v>
      </c>
      <c r="G207" s="41">
        <f t="shared" si="30"/>
        <v>42.4</v>
      </c>
      <c r="H207" s="41">
        <v>1.4</v>
      </c>
      <c r="I207" s="41">
        <v>1.6</v>
      </c>
      <c r="J207" s="41">
        <v>39.4</v>
      </c>
      <c r="K207" s="41">
        <f t="shared" si="31"/>
        <v>12.7</v>
      </c>
      <c r="L207" s="41">
        <v>3.7</v>
      </c>
      <c r="M207" s="41">
        <v>4</v>
      </c>
      <c r="N207" s="41">
        <v>5</v>
      </c>
      <c r="O207" s="32">
        <f t="shared" si="32"/>
        <v>500</v>
      </c>
      <c r="P207" s="24"/>
      <c r="Q207" s="24">
        <v>500</v>
      </c>
      <c r="R207" s="24"/>
      <c r="S207" s="21"/>
    </row>
    <row r="208" spans="1:19" ht="12">
      <c r="A208" s="27" t="s">
        <v>70</v>
      </c>
      <c r="B208" s="28" t="s">
        <v>177</v>
      </c>
      <c r="C208" s="41">
        <f t="shared" si="29"/>
        <v>240.6</v>
      </c>
      <c r="D208" s="41">
        <v>75.5</v>
      </c>
      <c r="E208" s="41">
        <v>79.1</v>
      </c>
      <c r="F208" s="41">
        <v>86</v>
      </c>
      <c r="G208" s="41">
        <f t="shared" si="30"/>
        <v>21.4</v>
      </c>
      <c r="H208" s="41">
        <v>0.8</v>
      </c>
      <c r="I208" s="41">
        <v>0.9</v>
      </c>
      <c r="J208" s="41">
        <v>19.7</v>
      </c>
      <c r="K208" s="41">
        <f t="shared" si="31"/>
        <v>12.7</v>
      </c>
      <c r="L208" s="41">
        <v>3.7</v>
      </c>
      <c r="M208" s="41">
        <v>4</v>
      </c>
      <c r="N208" s="41">
        <v>5</v>
      </c>
      <c r="O208" s="32">
        <f t="shared" si="32"/>
        <v>500</v>
      </c>
      <c r="P208" s="24"/>
      <c r="Q208" s="24">
        <v>500</v>
      </c>
      <c r="R208" s="24"/>
      <c r="S208" s="21"/>
    </row>
    <row r="209" spans="1:18" ht="12">
      <c r="A209" s="27" t="s">
        <v>71</v>
      </c>
      <c r="B209" s="30" t="s">
        <v>178</v>
      </c>
      <c r="C209" s="91">
        <f t="shared" si="29"/>
        <v>182</v>
      </c>
      <c r="D209" s="91">
        <v>5.5</v>
      </c>
      <c r="E209" s="91">
        <v>84.6</v>
      </c>
      <c r="F209" s="91">
        <v>91.9</v>
      </c>
      <c r="G209" s="41">
        <f t="shared" si="30"/>
        <v>36.9</v>
      </c>
      <c r="H209" s="41">
        <v>3.1</v>
      </c>
      <c r="I209" s="41">
        <v>3.5</v>
      </c>
      <c r="J209" s="41">
        <v>30.3</v>
      </c>
      <c r="K209" s="41">
        <f t="shared" si="31"/>
        <v>12.7</v>
      </c>
      <c r="L209" s="41">
        <v>3.7</v>
      </c>
      <c r="M209" s="41">
        <v>4</v>
      </c>
      <c r="N209" s="41">
        <v>5</v>
      </c>
      <c r="O209" s="32">
        <f t="shared" si="32"/>
        <v>500</v>
      </c>
      <c r="P209" s="24"/>
      <c r="Q209" s="24">
        <v>500</v>
      </c>
      <c r="R209" s="24"/>
    </row>
    <row r="210" spans="1:18" s="72" customFormat="1" ht="12">
      <c r="A210" s="68" t="s">
        <v>71</v>
      </c>
      <c r="B210" s="73" t="s">
        <v>199</v>
      </c>
      <c r="C210" s="93"/>
      <c r="D210" s="93"/>
      <c r="E210" s="93"/>
      <c r="F210" s="93"/>
      <c r="G210" s="69">
        <f t="shared" si="30"/>
        <v>19.4</v>
      </c>
      <c r="H210" s="69">
        <v>0.4</v>
      </c>
      <c r="I210" s="69">
        <v>0.5</v>
      </c>
      <c r="J210" s="69">
        <v>18.5</v>
      </c>
      <c r="K210" s="69">
        <f t="shared" si="31"/>
        <v>0</v>
      </c>
      <c r="L210" s="69">
        <v>0</v>
      </c>
      <c r="M210" s="69">
        <v>0</v>
      </c>
      <c r="N210" s="69">
        <v>0</v>
      </c>
      <c r="O210" s="70">
        <f t="shared" si="32"/>
        <v>0</v>
      </c>
      <c r="P210" s="71"/>
      <c r="Q210" s="71"/>
      <c r="R210" s="71"/>
    </row>
    <row r="211" spans="1:19" ht="12">
      <c r="A211" s="25" t="s">
        <v>72</v>
      </c>
      <c r="B211" s="20" t="s">
        <v>179</v>
      </c>
      <c r="C211" s="91">
        <f>D211+E211+F211</f>
        <v>30.3</v>
      </c>
      <c r="D211" s="91">
        <v>10.5</v>
      </c>
      <c r="E211" s="91">
        <v>9.5</v>
      </c>
      <c r="F211" s="91">
        <v>10.3</v>
      </c>
      <c r="G211" s="41">
        <f t="shared" si="30"/>
        <v>43.3</v>
      </c>
      <c r="H211" s="41">
        <v>0.9</v>
      </c>
      <c r="I211" s="41">
        <v>1</v>
      </c>
      <c r="J211" s="41">
        <v>41.4</v>
      </c>
      <c r="K211" s="41">
        <f t="shared" si="31"/>
        <v>12.7</v>
      </c>
      <c r="L211" s="41">
        <v>3.7</v>
      </c>
      <c r="M211" s="41">
        <v>4</v>
      </c>
      <c r="N211" s="41">
        <v>5</v>
      </c>
      <c r="O211" s="32">
        <f t="shared" si="32"/>
        <v>700</v>
      </c>
      <c r="P211" s="24"/>
      <c r="Q211" s="24">
        <v>700</v>
      </c>
      <c r="R211" s="24"/>
      <c r="S211" s="21"/>
    </row>
    <row r="212" spans="1:19" ht="12">
      <c r="A212" s="25" t="s">
        <v>72</v>
      </c>
      <c r="B212" s="25" t="s">
        <v>194</v>
      </c>
      <c r="C212" s="93"/>
      <c r="D212" s="93"/>
      <c r="E212" s="93"/>
      <c r="F212" s="93"/>
      <c r="G212" s="41">
        <f t="shared" si="30"/>
        <v>14.9</v>
      </c>
      <c r="H212" s="41">
        <v>0</v>
      </c>
      <c r="I212" s="41">
        <v>0</v>
      </c>
      <c r="J212" s="41">
        <v>14.9</v>
      </c>
      <c r="K212" s="41">
        <f t="shared" si="31"/>
        <v>12.7</v>
      </c>
      <c r="L212" s="41">
        <v>3.7</v>
      </c>
      <c r="M212" s="41">
        <v>4</v>
      </c>
      <c r="N212" s="41">
        <v>5</v>
      </c>
      <c r="O212" s="32">
        <f t="shared" si="32"/>
        <v>400</v>
      </c>
      <c r="P212" s="24"/>
      <c r="Q212" s="24">
        <v>400</v>
      </c>
      <c r="R212" s="24"/>
      <c r="S212" s="21"/>
    </row>
    <row r="213" spans="1:19" ht="12">
      <c r="A213" s="25" t="s">
        <v>73</v>
      </c>
      <c r="B213" s="20" t="s">
        <v>180</v>
      </c>
      <c r="C213" s="91">
        <f>D213+E213+F213</f>
        <v>239.5</v>
      </c>
      <c r="D213" s="91">
        <v>75.2</v>
      </c>
      <c r="E213" s="91">
        <v>78.7</v>
      </c>
      <c r="F213" s="91">
        <v>85.6</v>
      </c>
      <c r="G213" s="41">
        <f t="shared" si="30"/>
        <v>27</v>
      </c>
      <c r="H213" s="41">
        <v>0.5</v>
      </c>
      <c r="I213" s="41">
        <v>25.9</v>
      </c>
      <c r="J213" s="41">
        <v>0.6</v>
      </c>
      <c r="K213" s="41">
        <f t="shared" si="31"/>
        <v>12.7</v>
      </c>
      <c r="L213" s="41">
        <v>3.7</v>
      </c>
      <c r="M213" s="41">
        <v>4</v>
      </c>
      <c r="N213" s="41">
        <v>5</v>
      </c>
      <c r="O213" s="32">
        <f t="shared" si="32"/>
        <v>600</v>
      </c>
      <c r="P213" s="24">
        <v>600</v>
      </c>
      <c r="Q213" s="24"/>
      <c r="R213" s="24"/>
      <c r="S213" s="21"/>
    </row>
    <row r="214" spans="1:19" ht="12">
      <c r="A214" s="25" t="s">
        <v>73</v>
      </c>
      <c r="B214" s="22" t="s">
        <v>198</v>
      </c>
      <c r="C214" s="93"/>
      <c r="D214" s="93"/>
      <c r="E214" s="93"/>
      <c r="F214" s="93"/>
      <c r="G214" s="41">
        <f t="shared" si="30"/>
        <v>5.4</v>
      </c>
      <c r="H214" s="41">
        <v>0</v>
      </c>
      <c r="I214" s="41">
        <v>5.4</v>
      </c>
      <c r="J214" s="41">
        <v>0</v>
      </c>
      <c r="K214" s="41">
        <f t="shared" si="31"/>
        <v>0</v>
      </c>
      <c r="L214" s="41">
        <v>0</v>
      </c>
      <c r="M214" s="41">
        <v>0</v>
      </c>
      <c r="N214" s="41">
        <v>0</v>
      </c>
      <c r="O214" s="32">
        <f t="shared" si="32"/>
        <v>0</v>
      </c>
      <c r="P214" s="24"/>
      <c r="Q214" s="24"/>
      <c r="R214" s="24"/>
      <c r="S214" s="21"/>
    </row>
    <row r="215" spans="1:19" ht="12">
      <c r="A215" s="27" t="s">
        <v>74</v>
      </c>
      <c r="B215" s="28" t="s">
        <v>181</v>
      </c>
      <c r="C215" s="41">
        <f aca="true" t="shared" si="33" ref="C215:C224">D215+E215+F215</f>
        <v>176.55</v>
      </c>
      <c r="D215" s="41">
        <v>54.85</v>
      </c>
      <c r="E215" s="41">
        <v>58.3</v>
      </c>
      <c r="F215" s="41">
        <v>63.4</v>
      </c>
      <c r="G215" s="41">
        <f t="shared" si="30"/>
        <v>32</v>
      </c>
      <c r="H215" s="41">
        <v>0.5</v>
      </c>
      <c r="I215" s="41">
        <v>0.6</v>
      </c>
      <c r="J215" s="41">
        <v>30.9</v>
      </c>
      <c r="K215" s="41">
        <f t="shared" si="31"/>
        <v>12.7</v>
      </c>
      <c r="L215" s="41">
        <v>3.7</v>
      </c>
      <c r="M215" s="41">
        <v>4</v>
      </c>
      <c r="N215" s="41">
        <v>5</v>
      </c>
      <c r="O215" s="32">
        <f t="shared" si="32"/>
        <v>500</v>
      </c>
      <c r="P215" s="24"/>
      <c r="Q215" s="24">
        <v>500</v>
      </c>
      <c r="R215" s="24"/>
      <c r="S215" s="21"/>
    </row>
    <row r="216" spans="1:19" ht="12">
      <c r="A216" s="27" t="s">
        <v>75</v>
      </c>
      <c r="B216" s="28" t="s">
        <v>182</v>
      </c>
      <c r="C216" s="41">
        <f t="shared" si="33"/>
        <v>98.85</v>
      </c>
      <c r="D216" s="41">
        <v>1.85</v>
      </c>
      <c r="E216" s="41">
        <v>46.5</v>
      </c>
      <c r="F216" s="41">
        <v>50.5</v>
      </c>
      <c r="G216" s="41">
        <f t="shared" si="30"/>
        <v>26.1</v>
      </c>
      <c r="H216" s="41">
        <v>1</v>
      </c>
      <c r="I216" s="41">
        <v>1.1</v>
      </c>
      <c r="J216" s="41">
        <v>24</v>
      </c>
      <c r="K216" s="41">
        <f t="shared" si="31"/>
        <v>12.7</v>
      </c>
      <c r="L216" s="41">
        <v>3.7</v>
      </c>
      <c r="M216" s="41">
        <v>4</v>
      </c>
      <c r="N216" s="41">
        <v>5</v>
      </c>
      <c r="O216" s="32">
        <f t="shared" si="32"/>
        <v>500</v>
      </c>
      <c r="P216" s="24"/>
      <c r="Q216" s="24">
        <v>500</v>
      </c>
      <c r="R216" s="24"/>
      <c r="S216" s="21"/>
    </row>
    <row r="217" spans="1:19" ht="12">
      <c r="A217" s="27" t="s">
        <v>76</v>
      </c>
      <c r="B217" s="28" t="s">
        <v>183</v>
      </c>
      <c r="C217" s="41">
        <f t="shared" si="33"/>
        <v>0</v>
      </c>
      <c r="D217" s="41">
        <v>0</v>
      </c>
      <c r="E217" s="41">
        <v>0</v>
      </c>
      <c r="F217" s="41">
        <v>0</v>
      </c>
      <c r="G217" s="41">
        <f t="shared" si="30"/>
        <v>44.349999999999994</v>
      </c>
      <c r="H217" s="41">
        <v>0.25</v>
      </c>
      <c r="I217" s="41">
        <v>0.3</v>
      </c>
      <c r="J217" s="41">
        <v>43.8</v>
      </c>
      <c r="K217" s="41">
        <f t="shared" si="31"/>
        <v>0</v>
      </c>
      <c r="L217" s="41">
        <v>0</v>
      </c>
      <c r="M217" s="41">
        <v>0</v>
      </c>
      <c r="N217" s="41">
        <v>0</v>
      </c>
      <c r="O217" s="32">
        <f t="shared" si="32"/>
        <v>0</v>
      </c>
      <c r="P217" s="24"/>
      <c r="Q217" s="24"/>
      <c r="R217" s="24"/>
      <c r="S217" s="21"/>
    </row>
    <row r="218" spans="1:19" ht="12">
      <c r="A218" s="27" t="s">
        <v>77</v>
      </c>
      <c r="B218" s="28" t="s">
        <v>200</v>
      </c>
      <c r="C218" s="41">
        <f t="shared" si="33"/>
        <v>0</v>
      </c>
      <c r="D218" s="41">
        <v>0</v>
      </c>
      <c r="E218" s="41">
        <v>0</v>
      </c>
      <c r="F218" s="41">
        <v>0</v>
      </c>
      <c r="G218" s="41">
        <f t="shared" si="30"/>
        <v>27.099999999999998</v>
      </c>
      <c r="H218" s="41">
        <v>0.8</v>
      </c>
      <c r="I218" s="41">
        <v>0.9</v>
      </c>
      <c r="J218" s="41">
        <v>25.4</v>
      </c>
      <c r="K218" s="41">
        <f t="shared" si="31"/>
        <v>0</v>
      </c>
      <c r="L218" s="41">
        <v>0</v>
      </c>
      <c r="M218" s="41">
        <v>0</v>
      </c>
      <c r="N218" s="41">
        <v>0</v>
      </c>
      <c r="O218" s="32">
        <f t="shared" si="32"/>
        <v>0</v>
      </c>
      <c r="P218" s="24"/>
      <c r="Q218" s="24"/>
      <c r="R218" s="24"/>
      <c r="S218" s="21"/>
    </row>
    <row r="219" spans="1:19" ht="12">
      <c r="A219" s="27" t="s">
        <v>78</v>
      </c>
      <c r="B219" s="28" t="s">
        <v>184</v>
      </c>
      <c r="C219" s="41">
        <f t="shared" si="33"/>
        <v>0</v>
      </c>
      <c r="D219" s="41">
        <v>0</v>
      </c>
      <c r="E219" s="41">
        <v>0</v>
      </c>
      <c r="F219" s="41">
        <v>0</v>
      </c>
      <c r="G219" s="41">
        <f t="shared" si="30"/>
        <v>18.8</v>
      </c>
      <c r="H219" s="41">
        <v>16.3</v>
      </c>
      <c r="I219" s="41">
        <v>1.2</v>
      </c>
      <c r="J219" s="41">
        <v>1.3</v>
      </c>
      <c r="K219" s="41">
        <f t="shared" si="31"/>
        <v>0</v>
      </c>
      <c r="L219" s="41">
        <v>0</v>
      </c>
      <c r="M219" s="41">
        <v>0</v>
      </c>
      <c r="N219" s="41">
        <v>0</v>
      </c>
      <c r="O219" s="32">
        <f t="shared" si="32"/>
        <v>0</v>
      </c>
      <c r="P219" s="24"/>
      <c r="Q219" s="24"/>
      <c r="R219" s="24"/>
      <c r="S219" s="21"/>
    </row>
    <row r="220" spans="1:19" ht="73.5" customHeight="1">
      <c r="A220" s="88" t="s">
        <v>56</v>
      </c>
      <c r="B220" s="88" t="s">
        <v>110</v>
      </c>
      <c r="C220" s="90" t="s">
        <v>227</v>
      </c>
      <c r="D220" s="90"/>
      <c r="E220" s="90"/>
      <c r="F220" s="90"/>
      <c r="G220" s="90" t="s">
        <v>230</v>
      </c>
      <c r="H220" s="90"/>
      <c r="I220" s="90"/>
      <c r="J220" s="90"/>
      <c r="K220" s="84" t="s">
        <v>225</v>
      </c>
      <c r="L220" s="84"/>
      <c r="M220" s="84"/>
      <c r="N220" s="84"/>
      <c r="O220" s="90" t="s">
        <v>224</v>
      </c>
      <c r="P220" s="90"/>
      <c r="Q220" s="90"/>
      <c r="R220" s="90"/>
      <c r="S220" s="21"/>
    </row>
    <row r="221" spans="1:19" ht="12">
      <c r="A221" s="89"/>
      <c r="B221" s="89"/>
      <c r="C221" s="24" t="s">
        <v>57</v>
      </c>
      <c r="D221" s="24">
        <v>2009</v>
      </c>
      <c r="E221" s="24">
        <v>2010</v>
      </c>
      <c r="F221" s="24">
        <v>2011</v>
      </c>
      <c r="G221" s="24" t="s">
        <v>57</v>
      </c>
      <c r="H221" s="24">
        <v>2009</v>
      </c>
      <c r="I221" s="24">
        <v>2010</v>
      </c>
      <c r="J221" s="24">
        <v>2011</v>
      </c>
      <c r="K221" s="24" t="s">
        <v>57</v>
      </c>
      <c r="L221" s="24">
        <v>2009</v>
      </c>
      <c r="M221" s="24">
        <v>2010</v>
      </c>
      <c r="N221" s="24">
        <v>2011</v>
      </c>
      <c r="O221" s="24" t="s">
        <v>57</v>
      </c>
      <c r="P221" s="24">
        <v>2009</v>
      </c>
      <c r="Q221" s="24">
        <v>2010</v>
      </c>
      <c r="R221" s="24">
        <v>2011</v>
      </c>
      <c r="S221" s="21"/>
    </row>
    <row r="222" spans="1:19" ht="12">
      <c r="A222" s="27" t="s">
        <v>79</v>
      </c>
      <c r="B222" s="28" t="s">
        <v>185</v>
      </c>
      <c r="C222" s="41">
        <f t="shared" si="33"/>
        <v>0</v>
      </c>
      <c r="D222" s="41">
        <v>0</v>
      </c>
      <c r="E222" s="41">
        <v>0</v>
      </c>
      <c r="F222" s="41">
        <v>0</v>
      </c>
      <c r="G222" s="41">
        <f t="shared" si="30"/>
        <v>34</v>
      </c>
      <c r="H222" s="41">
        <v>0.7</v>
      </c>
      <c r="I222" s="41">
        <v>0.7</v>
      </c>
      <c r="J222" s="41">
        <v>32.6</v>
      </c>
      <c r="K222" s="41">
        <f t="shared" si="31"/>
        <v>0</v>
      </c>
      <c r="L222" s="41">
        <v>0</v>
      </c>
      <c r="M222" s="41">
        <v>0</v>
      </c>
      <c r="N222" s="41">
        <v>0</v>
      </c>
      <c r="O222" s="32">
        <f t="shared" si="32"/>
        <v>0</v>
      </c>
      <c r="P222" s="24"/>
      <c r="Q222" s="24"/>
      <c r="R222" s="24"/>
      <c r="S222" s="21"/>
    </row>
    <row r="223" spans="1:19" ht="12">
      <c r="A223" s="27" t="s">
        <v>80</v>
      </c>
      <c r="B223" s="28" t="s">
        <v>201</v>
      </c>
      <c r="C223" s="41">
        <f t="shared" si="33"/>
        <v>0</v>
      </c>
      <c r="D223" s="41">
        <v>0</v>
      </c>
      <c r="E223" s="41">
        <v>0</v>
      </c>
      <c r="F223" s="41">
        <v>0</v>
      </c>
      <c r="G223" s="41">
        <f t="shared" si="30"/>
        <v>32.7</v>
      </c>
      <c r="H223" s="41">
        <v>0.9</v>
      </c>
      <c r="I223" s="41">
        <v>1</v>
      </c>
      <c r="J223" s="41">
        <v>30.8</v>
      </c>
      <c r="K223" s="41">
        <f t="shared" si="31"/>
        <v>0</v>
      </c>
      <c r="L223" s="41">
        <v>0</v>
      </c>
      <c r="M223" s="41">
        <v>0</v>
      </c>
      <c r="N223" s="41">
        <v>0</v>
      </c>
      <c r="O223" s="32">
        <f t="shared" si="32"/>
        <v>0</v>
      </c>
      <c r="P223" s="24"/>
      <c r="Q223" s="24"/>
      <c r="R223" s="24"/>
      <c r="S223" s="21"/>
    </row>
    <row r="224" spans="1:19" ht="12">
      <c r="A224" s="27" t="s">
        <v>81</v>
      </c>
      <c r="B224" s="28" t="s">
        <v>186</v>
      </c>
      <c r="C224" s="91">
        <f t="shared" si="33"/>
        <v>0</v>
      </c>
      <c r="D224" s="91">
        <v>0</v>
      </c>
      <c r="E224" s="91">
        <v>0</v>
      </c>
      <c r="F224" s="91">
        <v>0</v>
      </c>
      <c r="G224" s="41">
        <f t="shared" si="30"/>
        <v>40.1</v>
      </c>
      <c r="H224" s="41">
        <v>1.4</v>
      </c>
      <c r="I224" s="41">
        <v>1.6</v>
      </c>
      <c r="J224" s="41">
        <v>37.1</v>
      </c>
      <c r="K224" s="41">
        <f t="shared" si="31"/>
        <v>0</v>
      </c>
      <c r="L224" s="41">
        <v>0</v>
      </c>
      <c r="M224" s="41">
        <v>0</v>
      </c>
      <c r="N224" s="41">
        <v>0</v>
      </c>
      <c r="O224" s="32">
        <f t="shared" si="32"/>
        <v>0</v>
      </c>
      <c r="P224" s="24"/>
      <c r="Q224" s="24"/>
      <c r="R224" s="24"/>
      <c r="S224" s="21"/>
    </row>
    <row r="225" spans="1:18" ht="12">
      <c r="A225" s="25" t="s">
        <v>81</v>
      </c>
      <c r="B225" s="37" t="s">
        <v>187</v>
      </c>
      <c r="C225" s="94"/>
      <c r="D225" s="94"/>
      <c r="E225" s="94"/>
      <c r="F225" s="94"/>
      <c r="G225" s="41">
        <f t="shared" si="30"/>
        <v>19.4</v>
      </c>
      <c r="H225" s="41">
        <v>0.4</v>
      </c>
      <c r="I225" s="41">
        <v>0.5</v>
      </c>
      <c r="J225" s="41">
        <v>18.5</v>
      </c>
      <c r="K225" s="41">
        <f t="shared" si="31"/>
        <v>12.7</v>
      </c>
      <c r="L225" s="41">
        <v>3.7</v>
      </c>
      <c r="M225" s="41">
        <v>4</v>
      </c>
      <c r="N225" s="41">
        <v>5</v>
      </c>
      <c r="O225" s="32">
        <f t="shared" si="32"/>
        <v>700</v>
      </c>
      <c r="P225" s="24">
        <v>700</v>
      </c>
      <c r="Q225" s="24"/>
      <c r="R225" s="24"/>
    </row>
    <row r="226" spans="1:18" s="72" customFormat="1" ht="12">
      <c r="A226" s="68" t="s">
        <v>81</v>
      </c>
      <c r="B226" s="68" t="s">
        <v>214</v>
      </c>
      <c r="C226" s="93"/>
      <c r="D226" s="93"/>
      <c r="E226" s="93"/>
      <c r="F226" s="93"/>
      <c r="G226" s="69">
        <f t="shared" si="30"/>
        <v>23.8</v>
      </c>
      <c r="H226" s="69">
        <v>21.1</v>
      </c>
      <c r="I226" s="69">
        <v>1.3</v>
      </c>
      <c r="J226" s="69">
        <v>1.4</v>
      </c>
      <c r="K226" s="69">
        <f t="shared" si="31"/>
        <v>12.7</v>
      </c>
      <c r="L226" s="69">
        <v>3.7</v>
      </c>
      <c r="M226" s="69">
        <v>4</v>
      </c>
      <c r="N226" s="69">
        <v>5</v>
      </c>
      <c r="O226" s="70">
        <f t="shared" si="32"/>
        <v>700</v>
      </c>
      <c r="P226" s="71"/>
      <c r="Q226" s="71"/>
      <c r="R226" s="71">
        <v>700</v>
      </c>
    </row>
    <row r="227" spans="1:19" ht="12">
      <c r="A227" s="25" t="s">
        <v>82</v>
      </c>
      <c r="B227" s="20" t="s">
        <v>202</v>
      </c>
      <c r="C227" s="41">
        <f aca="true" t="shared" si="34" ref="C227:C232">D227+E227+F227</f>
        <v>0</v>
      </c>
      <c r="D227" s="41">
        <v>0</v>
      </c>
      <c r="E227" s="41">
        <v>0</v>
      </c>
      <c r="F227" s="41">
        <v>0</v>
      </c>
      <c r="G227" s="41">
        <f t="shared" si="30"/>
        <v>48.5</v>
      </c>
      <c r="H227" s="41">
        <v>1</v>
      </c>
      <c r="I227" s="41">
        <v>1.1</v>
      </c>
      <c r="J227" s="41">
        <v>46.4</v>
      </c>
      <c r="K227" s="41">
        <f t="shared" si="31"/>
        <v>0</v>
      </c>
      <c r="L227" s="41">
        <v>0</v>
      </c>
      <c r="M227" s="41">
        <v>0</v>
      </c>
      <c r="N227" s="41">
        <v>0</v>
      </c>
      <c r="O227" s="32">
        <f t="shared" si="32"/>
        <v>0</v>
      </c>
      <c r="P227" s="24"/>
      <c r="Q227" s="24"/>
      <c r="R227" s="24"/>
      <c r="S227" s="21"/>
    </row>
    <row r="228" spans="1:18" s="72" customFormat="1" ht="12">
      <c r="A228" s="68" t="s">
        <v>83</v>
      </c>
      <c r="B228" s="74" t="s">
        <v>195</v>
      </c>
      <c r="C228" s="69">
        <f t="shared" si="34"/>
        <v>156.54999999999998</v>
      </c>
      <c r="D228" s="69">
        <v>1.85</v>
      </c>
      <c r="E228" s="69">
        <v>74.1</v>
      </c>
      <c r="F228" s="69">
        <v>80.6</v>
      </c>
      <c r="G228" s="69">
        <f t="shared" si="30"/>
        <v>40.4</v>
      </c>
      <c r="H228" s="69">
        <v>33.9</v>
      </c>
      <c r="I228" s="69">
        <v>3.1</v>
      </c>
      <c r="J228" s="69">
        <v>3.4</v>
      </c>
      <c r="K228" s="69">
        <f t="shared" si="31"/>
        <v>0</v>
      </c>
      <c r="L228" s="69">
        <v>0</v>
      </c>
      <c r="M228" s="69">
        <v>0</v>
      </c>
      <c r="N228" s="69">
        <v>0</v>
      </c>
      <c r="O228" s="70">
        <f t="shared" si="32"/>
        <v>0</v>
      </c>
      <c r="P228" s="71"/>
      <c r="Q228" s="71"/>
      <c r="R228" s="71"/>
    </row>
    <row r="229" spans="1:19" ht="12">
      <c r="A229" s="27" t="s">
        <v>84</v>
      </c>
      <c r="B229" s="28" t="s">
        <v>188</v>
      </c>
      <c r="C229" s="41">
        <f t="shared" si="34"/>
        <v>0</v>
      </c>
      <c r="D229" s="41">
        <v>0</v>
      </c>
      <c r="E229" s="41">
        <v>0</v>
      </c>
      <c r="F229" s="41">
        <v>0</v>
      </c>
      <c r="G229" s="41">
        <f t="shared" si="30"/>
        <v>30.5</v>
      </c>
      <c r="H229" s="41">
        <v>0.7</v>
      </c>
      <c r="I229" s="41">
        <v>0.7</v>
      </c>
      <c r="J229" s="41">
        <v>29.1</v>
      </c>
      <c r="K229" s="41">
        <f t="shared" si="31"/>
        <v>12.7</v>
      </c>
      <c r="L229" s="41">
        <v>3.7</v>
      </c>
      <c r="M229" s="41">
        <v>4</v>
      </c>
      <c r="N229" s="41">
        <v>5</v>
      </c>
      <c r="O229" s="32">
        <f t="shared" si="32"/>
        <v>500</v>
      </c>
      <c r="P229" s="24"/>
      <c r="Q229" s="24"/>
      <c r="R229" s="24">
        <v>500</v>
      </c>
      <c r="S229" s="21"/>
    </row>
    <row r="230" spans="1:19" ht="12">
      <c r="A230" s="27" t="s">
        <v>85</v>
      </c>
      <c r="B230" s="28" t="s">
        <v>189</v>
      </c>
      <c r="C230" s="41">
        <f t="shared" si="34"/>
        <v>0</v>
      </c>
      <c r="D230" s="41">
        <v>0</v>
      </c>
      <c r="E230" s="41">
        <v>0</v>
      </c>
      <c r="F230" s="41">
        <v>0</v>
      </c>
      <c r="G230" s="41">
        <f t="shared" si="30"/>
        <v>39.9</v>
      </c>
      <c r="H230" s="41">
        <v>1.1</v>
      </c>
      <c r="I230" s="41">
        <v>1.3</v>
      </c>
      <c r="J230" s="41">
        <v>37.5</v>
      </c>
      <c r="K230" s="41">
        <f t="shared" si="31"/>
        <v>12.7</v>
      </c>
      <c r="L230" s="41">
        <v>3.7</v>
      </c>
      <c r="M230" s="41">
        <v>4</v>
      </c>
      <c r="N230" s="41">
        <v>5</v>
      </c>
      <c r="O230" s="32">
        <f t="shared" si="32"/>
        <v>500</v>
      </c>
      <c r="P230" s="24"/>
      <c r="Q230" s="24"/>
      <c r="R230" s="24">
        <v>500</v>
      </c>
      <c r="S230" s="21"/>
    </row>
    <row r="231" spans="1:19" ht="12">
      <c r="A231" s="27" t="s">
        <v>86</v>
      </c>
      <c r="B231" s="28" t="s">
        <v>203</v>
      </c>
      <c r="C231" s="41">
        <f t="shared" si="34"/>
        <v>0</v>
      </c>
      <c r="D231" s="41">
        <v>0</v>
      </c>
      <c r="E231" s="41">
        <v>0</v>
      </c>
      <c r="F231" s="41">
        <v>0</v>
      </c>
      <c r="G231" s="41">
        <f t="shared" si="30"/>
        <v>33.099999999999994</v>
      </c>
      <c r="H231" s="41">
        <v>0.4</v>
      </c>
      <c r="I231" s="41">
        <v>0.4</v>
      </c>
      <c r="J231" s="41">
        <v>32.3</v>
      </c>
      <c r="K231" s="41">
        <f t="shared" si="31"/>
        <v>12.7</v>
      </c>
      <c r="L231" s="41">
        <v>3.7</v>
      </c>
      <c r="M231" s="41">
        <v>4</v>
      </c>
      <c r="N231" s="41">
        <v>5</v>
      </c>
      <c r="O231" s="32">
        <f t="shared" si="32"/>
        <v>500</v>
      </c>
      <c r="P231" s="24"/>
      <c r="Q231" s="24"/>
      <c r="R231" s="24">
        <v>500</v>
      </c>
      <c r="S231" s="21"/>
    </row>
    <row r="232" spans="1:19" ht="12">
      <c r="A232" s="25" t="s">
        <v>87</v>
      </c>
      <c r="B232" s="20" t="s">
        <v>190</v>
      </c>
      <c r="C232" s="91">
        <f t="shared" si="34"/>
        <v>0</v>
      </c>
      <c r="D232" s="91">
        <v>0</v>
      </c>
      <c r="E232" s="91">
        <v>0</v>
      </c>
      <c r="F232" s="91">
        <v>0</v>
      </c>
      <c r="G232" s="41">
        <f t="shared" si="30"/>
        <v>28.699999999999996</v>
      </c>
      <c r="H232" s="41">
        <v>26.9</v>
      </c>
      <c r="I232" s="41">
        <v>0.9</v>
      </c>
      <c r="J232" s="41">
        <v>0.9</v>
      </c>
      <c r="K232" s="41">
        <f t="shared" si="31"/>
        <v>12.7</v>
      </c>
      <c r="L232" s="41">
        <v>3.7</v>
      </c>
      <c r="M232" s="41">
        <v>4</v>
      </c>
      <c r="N232" s="41">
        <v>5</v>
      </c>
      <c r="O232" s="32">
        <f t="shared" si="32"/>
        <v>500</v>
      </c>
      <c r="P232" s="24"/>
      <c r="Q232" s="24"/>
      <c r="R232" s="24">
        <v>500</v>
      </c>
      <c r="S232" s="21"/>
    </row>
    <row r="233" spans="1:19" ht="12">
      <c r="A233" s="25" t="s">
        <v>87</v>
      </c>
      <c r="B233" s="26" t="s">
        <v>196</v>
      </c>
      <c r="C233" s="93"/>
      <c r="D233" s="93"/>
      <c r="E233" s="93"/>
      <c r="F233" s="93"/>
      <c r="G233" s="41">
        <f t="shared" si="30"/>
        <v>20.1</v>
      </c>
      <c r="H233" s="41">
        <v>20.1</v>
      </c>
      <c r="I233" s="41">
        <v>0</v>
      </c>
      <c r="J233" s="41">
        <v>0</v>
      </c>
      <c r="K233" s="41">
        <f t="shared" si="31"/>
        <v>12.7</v>
      </c>
      <c r="L233" s="41">
        <v>3.7</v>
      </c>
      <c r="M233" s="41">
        <v>4</v>
      </c>
      <c r="N233" s="41">
        <v>5</v>
      </c>
      <c r="O233" s="32">
        <f t="shared" si="32"/>
        <v>400</v>
      </c>
      <c r="P233" s="24"/>
      <c r="Q233" s="24"/>
      <c r="R233" s="24">
        <v>400</v>
      </c>
      <c r="S233" s="21"/>
    </row>
    <row r="234" spans="1:19" ht="12">
      <c r="A234" s="27" t="s">
        <v>88</v>
      </c>
      <c r="B234" s="28" t="s">
        <v>204</v>
      </c>
      <c r="C234" s="41">
        <f>D234+E234+F234</f>
        <v>67.75</v>
      </c>
      <c r="D234" s="41">
        <v>21.85</v>
      </c>
      <c r="E234" s="41">
        <v>22</v>
      </c>
      <c r="F234" s="41">
        <v>23.9</v>
      </c>
      <c r="G234" s="41">
        <f t="shared" si="30"/>
        <v>45.3</v>
      </c>
      <c r="H234" s="41">
        <v>1.2</v>
      </c>
      <c r="I234" s="41">
        <v>1.3</v>
      </c>
      <c r="J234" s="41">
        <v>42.8</v>
      </c>
      <c r="K234" s="41">
        <f t="shared" si="31"/>
        <v>12.7</v>
      </c>
      <c r="L234" s="41">
        <v>3.7</v>
      </c>
      <c r="M234" s="41">
        <v>4</v>
      </c>
      <c r="N234" s="41">
        <v>5</v>
      </c>
      <c r="O234" s="32">
        <f t="shared" si="32"/>
        <v>700</v>
      </c>
      <c r="P234" s="24"/>
      <c r="Q234" s="24"/>
      <c r="R234" s="24">
        <v>700</v>
      </c>
      <c r="S234" s="21"/>
    </row>
    <row r="235" spans="1:19" ht="12">
      <c r="A235" s="27" t="s">
        <v>89</v>
      </c>
      <c r="B235" s="28" t="s">
        <v>191</v>
      </c>
      <c r="C235" s="41">
        <f>D235+E235+F235</f>
        <v>162.75</v>
      </c>
      <c r="D235" s="41">
        <v>50.65</v>
      </c>
      <c r="E235" s="41">
        <v>53.7</v>
      </c>
      <c r="F235" s="41">
        <v>58.4</v>
      </c>
      <c r="G235" s="41">
        <f t="shared" si="30"/>
        <v>42.800000000000004</v>
      </c>
      <c r="H235" s="41">
        <v>1.7</v>
      </c>
      <c r="I235" s="41">
        <v>1.9</v>
      </c>
      <c r="J235" s="41">
        <v>39.2</v>
      </c>
      <c r="K235" s="41">
        <f t="shared" si="31"/>
        <v>12.7</v>
      </c>
      <c r="L235" s="41">
        <v>3.7</v>
      </c>
      <c r="M235" s="41">
        <v>4</v>
      </c>
      <c r="N235" s="41">
        <v>5</v>
      </c>
      <c r="O235" s="32">
        <f t="shared" si="32"/>
        <v>400</v>
      </c>
      <c r="P235" s="24"/>
      <c r="Q235" s="24"/>
      <c r="R235" s="24">
        <v>400</v>
      </c>
      <c r="S235" s="21"/>
    </row>
    <row r="236" spans="1:18" s="72" customFormat="1" ht="12">
      <c r="A236" s="75" t="s">
        <v>90</v>
      </c>
      <c r="B236" s="73" t="s">
        <v>167</v>
      </c>
      <c r="C236" s="69">
        <f>D236+E236+F236</f>
        <v>39.35</v>
      </c>
      <c r="D236" s="69">
        <v>1.85</v>
      </c>
      <c r="E236" s="69">
        <v>18</v>
      </c>
      <c r="F236" s="69">
        <v>19.5</v>
      </c>
      <c r="G236" s="69">
        <f t="shared" si="30"/>
        <v>9.3</v>
      </c>
      <c r="H236" s="69">
        <v>2.8</v>
      </c>
      <c r="I236" s="69">
        <v>3.1</v>
      </c>
      <c r="J236" s="69">
        <v>3.4</v>
      </c>
      <c r="K236" s="69">
        <f t="shared" si="31"/>
        <v>0</v>
      </c>
      <c r="L236" s="69">
        <v>0</v>
      </c>
      <c r="M236" s="69">
        <v>0</v>
      </c>
      <c r="N236" s="69">
        <v>0</v>
      </c>
      <c r="O236" s="70">
        <f t="shared" si="32"/>
        <v>0</v>
      </c>
      <c r="P236" s="71"/>
      <c r="Q236" s="71"/>
      <c r="R236" s="71"/>
    </row>
    <row r="237" spans="1:19" ht="12">
      <c r="A237" s="27" t="s">
        <v>91</v>
      </c>
      <c r="B237" s="28" t="s">
        <v>192</v>
      </c>
      <c r="C237" s="41">
        <f>D237+E237+F237</f>
        <v>48.35</v>
      </c>
      <c r="D237" s="41">
        <v>1.85</v>
      </c>
      <c r="E237" s="41">
        <v>22.3</v>
      </c>
      <c r="F237" s="41">
        <v>24.2</v>
      </c>
      <c r="G237" s="41">
        <f t="shared" si="30"/>
        <v>8.9</v>
      </c>
      <c r="H237" s="41">
        <v>8.9</v>
      </c>
      <c r="I237" s="41">
        <v>0</v>
      </c>
      <c r="J237" s="41">
        <v>0</v>
      </c>
      <c r="K237" s="41">
        <f t="shared" si="31"/>
        <v>0</v>
      </c>
      <c r="L237" s="41">
        <v>0</v>
      </c>
      <c r="M237" s="41">
        <v>0</v>
      </c>
      <c r="N237" s="41">
        <v>0</v>
      </c>
      <c r="O237" s="32">
        <f t="shared" si="32"/>
        <v>0</v>
      </c>
      <c r="P237" s="24"/>
      <c r="Q237" s="24"/>
      <c r="R237" s="24"/>
      <c r="S237" s="21"/>
    </row>
    <row r="238" spans="1:19" ht="12">
      <c r="A238" s="27" t="s">
        <v>92</v>
      </c>
      <c r="B238" s="28" t="s">
        <v>193</v>
      </c>
      <c r="C238" s="91">
        <f>D238+E238+F238</f>
        <v>151.7</v>
      </c>
      <c r="D238" s="91">
        <v>48.6</v>
      </c>
      <c r="E238" s="91">
        <v>49.4</v>
      </c>
      <c r="F238" s="91">
        <v>53.7</v>
      </c>
      <c r="G238" s="41">
        <f t="shared" si="30"/>
        <v>8.5</v>
      </c>
      <c r="H238" s="41">
        <v>0.5</v>
      </c>
      <c r="I238" s="41">
        <v>7.4</v>
      </c>
      <c r="J238" s="41">
        <v>0.6</v>
      </c>
      <c r="K238" s="41">
        <f t="shared" si="31"/>
        <v>12.7</v>
      </c>
      <c r="L238" s="41">
        <v>3.7</v>
      </c>
      <c r="M238" s="41">
        <v>4</v>
      </c>
      <c r="N238" s="41">
        <v>5</v>
      </c>
      <c r="O238" s="32">
        <f t="shared" si="32"/>
        <v>300</v>
      </c>
      <c r="P238" s="24"/>
      <c r="Q238" s="24"/>
      <c r="R238" s="24">
        <v>300</v>
      </c>
      <c r="S238" s="21"/>
    </row>
    <row r="239" spans="1:19" ht="12">
      <c r="A239" s="25" t="s">
        <v>92</v>
      </c>
      <c r="B239" s="37" t="s">
        <v>197</v>
      </c>
      <c r="C239" s="93"/>
      <c r="D239" s="93"/>
      <c r="E239" s="93"/>
      <c r="F239" s="93"/>
      <c r="G239" s="41">
        <f t="shared" si="30"/>
        <v>4.4</v>
      </c>
      <c r="H239" s="41">
        <v>0</v>
      </c>
      <c r="I239" s="41">
        <v>4.4</v>
      </c>
      <c r="J239" s="41">
        <v>0</v>
      </c>
      <c r="K239" s="41">
        <f t="shared" si="31"/>
        <v>0</v>
      </c>
      <c r="L239" s="41">
        <v>0</v>
      </c>
      <c r="M239" s="41">
        <v>0</v>
      </c>
      <c r="N239" s="41">
        <v>0</v>
      </c>
      <c r="O239" s="32">
        <f t="shared" si="32"/>
        <v>0</v>
      </c>
      <c r="P239" s="24"/>
      <c r="Q239" s="24"/>
      <c r="R239" s="24"/>
      <c r="S239" s="21"/>
    </row>
    <row r="240" spans="1:19" ht="12">
      <c r="A240" s="34" t="s">
        <v>58</v>
      </c>
      <c r="B240" s="34"/>
      <c r="C240" s="42">
        <f>SUM(C199:C219)+SUM(C222:C239)</f>
        <v>2127.1499999999996</v>
      </c>
      <c r="D240" s="42">
        <f aca="true" t="shared" si="35" ref="D240:R240">SUM(D199:D219)+SUM(D222:D239)</f>
        <v>380.15</v>
      </c>
      <c r="E240" s="42">
        <f t="shared" si="35"/>
        <v>837.1</v>
      </c>
      <c r="F240" s="42">
        <f t="shared" si="35"/>
        <v>909.9000000000001</v>
      </c>
      <c r="G240" s="42">
        <f t="shared" si="35"/>
        <v>1083.9499999999998</v>
      </c>
      <c r="H240" s="42">
        <f t="shared" si="35"/>
        <v>155.75</v>
      </c>
      <c r="I240" s="42">
        <f t="shared" si="35"/>
        <v>150.10000000000002</v>
      </c>
      <c r="J240" s="42">
        <f t="shared" si="35"/>
        <v>778.0999999999999</v>
      </c>
      <c r="K240" s="42">
        <f t="shared" si="35"/>
        <v>292.1</v>
      </c>
      <c r="L240" s="42">
        <f t="shared" si="35"/>
        <v>85.10000000000001</v>
      </c>
      <c r="M240" s="42">
        <f t="shared" si="35"/>
        <v>92</v>
      </c>
      <c r="N240" s="42">
        <f t="shared" si="35"/>
        <v>115</v>
      </c>
      <c r="O240" s="42">
        <f t="shared" si="35"/>
        <v>11000</v>
      </c>
      <c r="P240" s="42">
        <f t="shared" si="35"/>
        <v>2300</v>
      </c>
      <c r="Q240" s="42">
        <f t="shared" si="35"/>
        <v>3900</v>
      </c>
      <c r="R240" s="42">
        <f t="shared" si="35"/>
        <v>4800</v>
      </c>
      <c r="S240" s="21"/>
    </row>
    <row r="241" spans="1:19" ht="12">
      <c r="A241" s="25" t="s">
        <v>94</v>
      </c>
      <c r="B241" s="25" t="s">
        <v>205</v>
      </c>
      <c r="C241" s="41">
        <f>D241+E241+F241</f>
        <v>38.9</v>
      </c>
      <c r="D241" s="41">
        <v>11.8</v>
      </c>
      <c r="E241" s="41">
        <v>13</v>
      </c>
      <c r="F241" s="41">
        <v>14.1</v>
      </c>
      <c r="G241" s="41">
        <f aca="true" t="shared" si="36" ref="G241:G253">H241+I241+J241</f>
        <v>2</v>
      </c>
      <c r="H241" s="41">
        <v>0.15</v>
      </c>
      <c r="I241" s="41">
        <v>0.15</v>
      </c>
      <c r="J241" s="41">
        <v>1.7</v>
      </c>
      <c r="K241" s="41">
        <f aca="true" t="shared" si="37" ref="K241:K253">L241+M241+N241</f>
        <v>0</v>
      </c>
      <c r="L241" s="41">
        <v>0</v>
      </c>
      <c r="M241" s="41">
        <v>0</v>
      </c>
      <c r="N241" s="41">
        <v>0</v>
      </c>
      <c r="O241" s="32">
        <f aca="true" t="shared" si="38" ref="O241:O253">P241+Q241+R241</f>
        <v>0</v>
      </c>
      <c r="P241" s="24"/>
      <c r="Q241" s="24"/>
      <c r="R241" s="24"/>
      <c r="S241" s="21"/>
    </row>
    <row r="242" spans="1:18" ht="12">
      <c r="A242" s="25" t="s">
        <v>217</v>
      </c>
      <c r="B242" s="25" t="s">
        <v>206</v>
      </c>
      <c r="C242" s="91">
        <f>D242+E242+F242</f>
        <v>9.8</v>
      </c>
      <c r="D242" s="91">
        <v>3</v>
      </c>
      <c r="E242" s="91">
        <v>3.3</v>
      </c>
      <c r="F242" s="91">
        <v>3.5</v>
      </c>
      <c r="G242" s="41">
        <f t="shared" si="36"/>
        <v>36.2</v>
      </c>
      <c r="H242" s="41">
        <v>1</v>
      </c>
      <c r="I242" s="41">
        <v>1.1</v>
      </c>
      <c r="J242" s="41">
        <v>34.1</v>
      </c>
      <c r="K242" s="41">
        <f t="shared" si="37"/>
        <v>12.7</v>
      </c>
      <c r="L242" s="41">
        <v>3.7</v>
      </c>
      <c r="M242" s="41">
        <v>4</v>
      </c>
      <c r="N242" s="41">
        <v>5</v>
      </c>
      <c r="O242" s="32">
        <f t="shared" si="38"/>
        <v>0</v>
      </c>
      <c r="P242" s="24"/>
      <c r="Q242" s="24"/>
      <c r="R242" s="24"/>
    </row>
    <row r="243" spans="1:19" ht="12">
      <c r="A243" s="25" t="s">
        <v>217</v>
      </c>
      <c r="B243" s="25" t="s">
        <v>207</v>
      </c>
      <c r="C243" s="94"/>
      <c r="D243" s="94"/>
      <c r="E243" s="94"/>
      <c r="F243" s="94"/>
      <c r="G243" s="41">
        <f t="shared" si="36"/>
        <v>17.7</v>
      </c>
      <c r="H243" s="41">
        <v>0</v>
      </c>
      <c r="I243" s="41">
        <v>0</v>
      </c>
      <c r="J243" s="41">
        <v>17.7</v>
      </c>
      <c r="K243" s="41">
        <f t="shared" si="37"/>
        <v>12.7</v>
      </c>
      <c r="L243" s="41">
        <v>3.7</v>
      </c>
      <c r="M243" s="41">
        <v>4</v>
      </c>
      <c r="N243" s="41">
        <v>5</v>
      </c>
      <c r="O243" s="32">
        <f t="shared" si="38"/>
        <v>400</v>
      </c>
      <c r="P243" s="24"/>
      <c r="Q243" s="24">
        <v>400</v>
      </c>
      <c r="R243" s="24"/>
      <c r="S243" s="21"/>
    </row>
    <row r="244" spans="1:18" ht="12">
      <c r="A244" s="25" t="s">
        <v>95</v>
      </c>
      <c r="B244" s="25" t="s">
        <v>215</v>
      </c>
      <c r="C244" s="94"/>
      <c r="D244" s="94"/>
      <c r="E244" s="94"/>
      <c r="F244" s="94"/>
      <c r="G244" s="41">
        <f t="shared" si="36"/>
        <v>30.5</v>
      </c>
      <c r="H244" s="41">
        <v>27.8</v>
      </c>
      <c r="I244" s="41">
        <v>1.3</v>
      </c>
      <c r="J244" s="41">
        <v>1.4</v>
      </c>
      <c r="K244" s="41">
        <f t="shared" si="37"/>
        <v>12.7</v>
      </c>
      <c r="L244" s="41">
        <v>3.7</v>
      </c>
      <c r="M244" s="41">
        <v>4</v>
      </c>
      <c r="N244" s="41">
        <v>5</v>
      </c>
      <c r="O244" s="32">
        <f t="shared" si="38"/>
        <v>300</v>
      </c>
      <c r="P244" s="24"/>
      <c r="Q244" s="24"/>
      <c r="R244" s="24">
        <v>300</v>
      </c>
    </row>
    <row r="245" spans="1:18" ht="12">
      <c r="A245" s="25" t="s">
        <v>217</v>
      </c>
      <c r="B245" s="25" t="s">
        <v>216</v>
      </c>
      <c r="C245" s="93"/>
      <c r="D245" s="93"/>
      <c r="E245" s="93"/>
      <c r="F245" s="93"/>
      <c r="G245" s="41">
        <f t="shared" si="36"/>
        <v>30.5</v>
      </c>
      <c r="H245" s="41">
        <v>27.8</v>
      </c>
      <c r="I245" s="41">
        <v>1.3</v>
      </c>
      <c r="J245" s="41">
        <v>1.4</v>
      </c>
      <c r="K245" s="41">
        <f t="shared" si="37"/>
        <v>12.7</v>
      </c>
      <c r="L245" s="41">
        <v>3.7</v>
      </c>
      <c r="M245" s="41">
        <v>4</v>
      </c>
      <c r="N245" s="41">
        <v>5</v>
      </c>
      <c r="O245" s="32">
        <f t="shared" si="38"/>
        <v>400</v>
      </c>
      <c r="P245" s="24"/>
      <c r="Q245" s="24"/>
      <c r="R245" s="24">
        <v>400</v>
      </c>
    </row>
    <row r="246" spans="1:18" ht="12">
      <c r="A246" s="25" t="s">
        <v>218</v>
      </c>
      <c r="B246" s="25" t="s">
        <v>208</v>
      </c>
      <c r="C246" s="91">
        <f>D246+E246+F246</f>
        <v>63.7</v>
      </c>
      <c r="D246" s="91">
        <v>19.3</v>
      </c>
      <c r="E246" s="91">
        <v>21.3</v>
      </c>
      <c r="F246" s="91">
        <v>23.1</v>
      </c>
      <c r="G246" s="41">
        <f t="shared" si="36"/>
        <v>16.9</v>
      </c>
      <c r="H246" s="41">
        <v>0.8</v>
      </c>
      <c r="I246" s="41">
        <v>0.9</v>
      </c>
      <c r="J246" s="41">
        <v>15.2</v>
      </c>
      <c r="K246" s="41">
        <f t="shared" si="37"/>
        <v>0</v>
      </c>
      <c r="L246" s="41">
        <v>0</v>
      </c>
      <c r="M246" s="41">
        <v>0</v>
      </c>
      <c r="N246" s="41">
        <v>0</v>
      </c>
      <c r="O246" s="32">
        <f t="shared" si="38"/>
        <v>0</v>
      </c>
      <c r="P246" s="24"/>
      <c r="Q246" s="24"/>
      <c r="R246" s="24"/>
    </row>
    <row r="247" spans="1:18" ht="12">
      <c r="A247" s="25" t="s">
        <v>96</v>
      </c>
      <c r="B247" s="25" t="s">
        <v>209</v>
      </c>
      <c r="C247" s="94"/>
      <c r="D247" s="94"/>
      <c r="E247" s="94"/>
      <c r="F247" s="94"/>
      <c r="G247" s="41">
        <f t="shared" si="36"/>
        <v>18.55</v>
      </c>
      <c r="H247" s="41">
        <v>0.25</v>
      </c>
      <c r="I247" s="41">
        <v>0.3</v>
      </c>
      <c r="J247" s="41">
        <v>18</v>
      </c>
      <c r="K247" s="41">
        <f t="shared" si="37"/>
        <v>0</v>
      </c>
      <c r="L247" s="41">
        <v>0</v>
      </c>
      <c r="M247" s="41">
        <v>0</v>
      </c>
      <c r="N247" s="41">
        <v>0</v>
      </c>
      <c r="O247" s="32">
        <f>P247+Q247+R247</f>
        <v>0</v>
      </c>
      <c r="P247" s="24"/>
      <c r="Q247" s="24"/>
      <c r="R247" s="24"/>
    </row>
    <row r="248" spans="1:18" ht="12">
      <c r="A248" s="25" t="s">
        <v>96</v>
      </c>
      <c r="B248" s="25" t="s">
        <v>219</v>
      </c>
      <c r="C248" s="93"/>
      <c r="D248" s="93"/>
      <c r="E248" s="93"/>
      <c r="F248" s="93"/>
      <c r="G248" s="41">
        <f t="shared" si="36"/>
        <v>0</v>
      </c>
      <c r="H248" s="41">
        <v>0</v>
      </c>
      <c r="I248" s="41">
        <v>0</v>
      </c>
      <c r="J248" s="41">
        <v>0</v>
      </c>
      <c r="K248" s="41">
        <f t="shared" si="37"/>
        <v>12.7</v>
      </c>
      <c r="L248" s="41">
        <v>3.7</v>
      </c>
      <c r="M248" s="41">
        <v>4</v>
      </c>
      <c r="N248" s="41">
        <v>5</v>
      </c>
      <c r="O248" s="32">
        <f>P248+Q248+R248</f>
        <v>150</v>
      </c>
      <c r="P248" s="24"/>
      <c r="Q248" s="24"/>
      <c r="R248" s="24">
        <v>150</v>
      </c>
    </row>
    <row r="249" spans="1:18" ht="12">
      <c r="A249" s="25" t="s">
        <v>220</v>
      </c>
      <c r="B249" s="25" t="s">
        <v>221</v>
      </c>
      <c r="C249" s="41">
        <f>D249+E249+F249</f>
        <v>11.5</v>
      </c>
      <c r="D249" s="41">
        <v>3.5</v>
      </c>
      <c r="E249" s="41">
        <v>3.8</v>
      </c>
      <c r="F249" s="41">
        <v>4.2</v>
      </c>
      <c r="G249" s="41">
        <f t="shared" si="36"/>
        <v>27.8</v>
      </c>
      <c r="H249" s="41">
        <v>27.8</v>
      </c>
      <c r="I249" s="41">
        <v>0</v>
      </c>
      <c r="J249" s="41">
        <v>0</v>
      </c>
      <c r="K249" s="41">
        <f t="shared" si="37"/>
        <v>12.7</v>
      </c>
      <c r="L249" s="41">
        <v>3.7</v>
      </c>
      <c r="M249" s="41">
        <v>4</v>
      </c>
      <c r="N249" s="41">
        <v>5</v>
      </c>
      <c r="O249" s="32">
        <f>P249+Q249+R249</f>
        <v>400</v>
      </c>
      <c r="P249" s="24"/>
      <c r="Q249" s="24"/>
      <c r="R249" s="24">
        <v>400</v>
      </c>
    </row>
    <row r="250" spans="1:18" ht="12">
      <c r="A250" s="25" t="s">
        <v>97</v>
      </c>
      <c r="B250" s="25" t="s">
        <v>210</v>
      </c>
      <c r="C250" s="41">
        <f>D250+E250+F250</f>
        <v>15.4</v>
      </c>
      <c r="D250" s="41">
        <v>4.7</v>
      </c>
      <c r="E250" s="41">
        <v>5.1</v>
      </c>
      <c r="F250" s="41">
        <v>5.6</v>
      </c>
      <c r="G250" s="41">
        <f t="shared" si="36"/>
        <v>18.000000000000004</v>
      </c>
      <c r="H250" s="41">
        <v>17.8</v>
      </c>
      <c r="I250" s="41">
        <v>0.1</v>
      </c>
      <c r="J250" s="41">
        <v>0.1</v>
      </c>
      <c r="K250" s="41">
        <f t="shared" si="37"/>
        <v>12.7</v>
      </c>
      <c r="L250" s="41">
        <v>3.7</v>
      </c>
      <c r="M250" s="41">
        <v>4</v>
      </c>
      <c r="N250" s="41">
        <v>5</v>
      </c>
      <c r="O250" s="32">
        <f t="shared" si="38"/>
        <v>400</v>
      </c>
      <c r="P250" s="24"/>
      <c r="Q250" s="24">
        <v>400</v>
      </c>
      <c r="R250" s="24"/>
    </row>
    <row r="251" spans="1:18" ht="12">
      <c r="A251" s="25" t="s">
        <v>98</v>
      </c>
      <c r="B251" s="25" t="s">
        <v>211</v>
      </c>
      <c r="C251" s="41">
        <f>D251+E251+F251</f>
        <v>0</v>
      </c>
      <c r="D251" s="41">
        <v>0</v>
      </c>
      <c r="E251" s="41">
        <v>0</v>
      </c>
      <c r="F251" s="41">
        <v>0</v>
      </c>
      <c r="G251" s="41">
        <f t="shared" si="36"/>
        <v>3.5</v>
      </c>
      <c r="H251" s="41">
        <v>0</v>
      </c>
      <c r="I251" s="41">
        <v>0</v>
      </c>
      <c r="J251" s="41">
        <v>3.5</v>
      </c>
      <c r="K251" s="41">
        <f t="shared" si="37"/>
        <v>12.7</v>
      </c>
      <c r="L251" s="41">
        <v>3.7</v>
      </c>
      <c r="M251" s="41">
        <v>4</v>
      </c>
      <c r="N251" s="41">
        <v>5</v>
      </c>
      <c r="O251" s="32">
        <f t="shared" si="38"/>
        <v>250</v>
      </c>
      <c r="P251" s="24"/>
      <c r="Q251" s="24">
        <v>250</v>
      </c>
      <c r="R251" s="24"/>
    </row>
    <row r="252" spans="1:18" ht="12">
      <c r="A252" s="25" t="s">
        <v>99</v>
      </c>
      <c r="B252" s="25" t="s">
        <v>212</v>
      </c>
      <c r="C252" s="91">
        <f>D252+E252+F252</f>
        <v>41.25</v>
      </c>
      <c r="D252" s="91">
        <v>1.85</v>
      </c>
      <c r="E252" s="91">
        <v>18.9</v>
      </c>
      <c r="F252" s="91">
        <v>20.5</v>
      </c>
      <c r="G252" s="41">
        <f t="shared" si="36"/>
        <v>7.1</v>
      </c>
      <c r="H252" s="41">
        <v>0</v>
      </c>
      <c r="I252" s="41">
        <v>0</v>
      </c>
      <c r="J252" s="41">
        <v>7.1</v>
      </c>
      <c r="K252" s="41">
        <f t="shared" si="37"/>
        <v>12.7</v>
      </c>
      <c r="L252" s="41">
        <v>3.7</v>
      </c>
      <c r="M252" s="41">
        <v>4</v>
      </c>
      <c r="N252" s="41">
        <v>5</v>
      </c>
      <c r="O252" s="32">
        <f t="shared" si="38"/>
        <v>250</v>
      </c>
      <c r="P252" s="24"/>
      <c r="Q252" s="24">
        <v>250</v>
      </c>
      <c r="R252" s="24"/>
    </row>
    <row r="253" spans="1:18" ht="12">
      <c r="A253" s="25" t="s">
        <v>99</v>
      </c>
      <c r="B253" s="25" t="s">
        <v>201</v>
      </c>
      <c r="C253" s="93"/>
      <c r="D253" s="92"/>
      <c r="E253" s="92"/>
      <c r="F253" s="92"/>
      <c r="G253" s="41">
        <f t="shared" si="36"/>
        <v>1.8</v>
      </c>
      <c r="H253" s="41">
        <v>0</v>
      </c>
      <c r="I253" s="41">
        <v>0</v>
      </c>
      <c r="J253" s="41">
        <v>1.8</v>
      </c>
      <c r="K253" s="41">
        <f t="shared" si="37"/>
        <v>12.7</v>
      </c>
      <c r="L253" s="41">
        <v>3.7</v>
      </c>
      <c r="M253" s="41">
        <v>4</v>
      </c>
      <c r="N253" s="41">
        <v>5</v>
      </c>
      <c r="O253" s="32">
        <f t="shared" si="38"/>
        <v>0</v>
      </c>
      <c r="P253" s="24"/>
      <c r="Q253" s="24"/>
      <c r="R253" s="24"/>
    </row>
    <row r="254" spans="1:18" ht="12">
      <c r="A254" s="34" t="s">
        <v>58</v>
      </c>
      <c r="B254" s="34"/>
      <c r="C254" s="42">
        <f>SUM(C241:C253)</f>
        <v>180.55</v>
      </c>
      <c r="D254" s="42">
        <f aca="true" t="shared" si="39" ref="D254:R254">SUM(D241:D253)</f>
        <v>44.150000000000006</v>
      </c>
      <c r="E254" s="42">
        <f t="shared" si="39"/>
        <v>65.4</v>
      </c>
      <c r="F254" s="42">
        <f t="shared" si="39"/>
        <v>71</v>
      </c>
      <c r="G254" s="42">
        <f t="shared" si="39"/>
        <v>210.55000000000004</v>
      </c>
      <c r="H254" s="42">
        <f t="shared" si="39"/>
        <v>103.39999999999999</v>
      </c>
      <c r="I254" s="42">
        <f t="shared" si="39"/>
        <v>5.1499999999999995</v>
      </c>
      <c r="J254" s="42">
        <f t="shared" si="39"/>
        <v>101.99999999999999</v>
      </c>
      <c r="K254" s="42">
        <f t="shared" si="39"/>
        <v>127.00000000000001</v>
      </c>
      <c r="L254" s="42">
        <f t="shared" si="39"/>
        <v>37</v>
      </c>
      <c r="M254" s="42">
        <f t="shared" si="39"/>
        <v>40</v>
      </c>
      <c r="N254" s="42">
        <f t="shared" si="39"/>
        <v>50</v>
      </c>
      <c r="O254" s="43">
        <f t="shared" si="39"/>
        <v>2550</v>
      </c>
      <c r="P254" s="44">
        <f t="shared" si="39"/>
        <v>0</v>
      </c>
      <c r="Q254" s="44">
        <f t="shared" si="39"/>
        <v>1300</v>
      </c>
      <c r="R254" s="44">
        <f t="shared" si="39"/>
        <v>1250</v>
      </c>
    </row>
    <row r="255" spans="1:18" ht="12">
      <c r="A255" s="25" t="s">
        <v>108</v>
      </c>
      <c r="B255" s="25" t="s">
        <v>213</v>
      </c>
      <c r="C255" s="41">
        <f>D255+E255+F255</f>
        <v>99.8</v>
      </c>
      <c r="D255" s="41">
        <v>29</v>
      </c>
      <c r="E255" s="41">
        <v>33.9</v>
      </c>
      <c r="F255" s="41">
        <v>36.9</v>
      </c>
      <c r="G255" s="41">
        <f>H255+I255+J255</f>
        <v>5.3</v>
      </c>
      <c r="H255" s="41">
        <v>0</v>
      </c>
      <c r="I255" s="41">
        <v>0</v>
      </c>
      <c r="J255" s="41">
        <v>5.3</v>
      </c>
      <c r="K255" s="41">
        <f>L255+M255+N255</f>
        <v>12.7</v>
      </c>
      <c r="L255" s="41">
        <v>3.7</v>
      </c>
      <c r="M255" s="41">
        <v>4</v>
      </c>
      <c r="N255" s="41">
        <v>5</v>
      </c>
      <c r="O255" s="32">
        <f>P255+Q255+R255</f>
        <v>100</v>
      </c>
      <c r="P255" s="24"/>
      <c r="Q255" s="24">
        <v>100</v>
      </c>
      <c r="R255" s="24"/>
    </row>
    <row r="256" spans="1:19" ht="12">
      <c r="A256" s="34" t="s">
        <v>59</v>
      </c>
      <c r="B256" s="34"/>
      <c r="C256" s="42">
        <f>C255+C254+C240+C198</f>
        <v>3523.4499999999994</v>
      </c>
      <c r="D256" s="42">
        <f aca="true" t="shared" si="40" ref="D256:R256">D255+D254+D240+D198</f>
        <v>751.8499999999999</v>
      </c>
      <c r="E256" s="42">
        <f t="shared" si="40"/>
        <v>1328.5</v>
      </c>
      <c r="F256" s="42">
        <f t="shared" si="40"/>
        <v>1443.1000000000001</v>
      </c>
      <c r="G256" s="42">
        <f t="shared" si="40"/>
        <v>3129.3999999999996</v>
      </c>
      <c r="H256" s="42">
        <f t="shared" si="40"/>
        <v>325.84999999999997</v>
      </c>
      <c r="I256" s="76">
        <f t="shared" si="40"/>
        <v>1756.65</v>
      </c>
      <c r="J256" s="42">
        <f t="shared" si="40"/>
        <v>1046.8999999999999</v>
      </c>
      <c r="K256" s="42">
        <f t="shared" si="40"/>
        <v>825.5</v>
      </c>
      <c r="L256" s="42">
        <f t="shared" si="40"/>
        <v>240.50000000000006</v>
      </c>
      <c r="M256" s="42">
        <f t="shared" si="40"/>
        <v>260</v>
      </c>
      <c r="N256" s="42">
        <f t="shared" si="40"/>
        <v>325</v>
      </c>
      <c r="O256" s="42">
        <f t="shared" si="40"/>
        <v>27750</v>
      </c>
      <c r="P256" s="42">
        <f t="shared" si="40"/>
        <v>7000</v>
      </c>
      <c r="Q256" s="42">
        <f t="shared" si="40"/>
        <v>10200</v>
      </c>
      <c r="R256" s="42">
        <f t="shared" si="40"/>
        <v>10550</v>
      </c>
      <c r="S256" s="21"/>
    </row>
    <row r="259" ht="12">
      <c r="C259" s="66"/>
    </row>
  </sheetData>
  <mergeCells count="165">
    <mergeCell ref="H4:AC4"/>
    <mergeCell ref="A137:AC137"/>
    <mergeCell ref="A220:A221"/>
    <mergeCell ref="B220:B221"/>
    <mergeCell ref="C220:F220"/>
    <mergeCell ref="G220:J220"/>
    <mergeCell ref="A177:A178"/>
    <mergeCell ref="B177:B178"/>
    <mergeCell ref="C177:F177"/>
    <mergeCell ref="G177:J177"/>
    <mergeCell ref="A87:A88"/>
    <mergeCell ref="B87:B88"/>
    <mergeCell ref="C87:F87"/>
    <mergeCell ref="G87:J87"/>
    <mergeCell ref="S87:V87"/>
    <mergeCell ref="K44:N44"/>
    <mergeCell ref="O44:R44"/>
    <mergeCell ref="S44:V44"/>
    <mergeCell ref="T80:T81"/>
    <mergeCell ref="U80:U81"/>
    <mergeCell ref="V80:V81"/>
    <mergeCell ref="Q80:Q81"/>
    <mergeCell ref="P80:P81"/>
    <mergeCell ref="N80:N81"/>
    <mergeCell ref="A44:A45"/>
    <mergeCell ref="B44:B45"/>
    <mergeCell ref="C44:F44"/>
    <mergeCell ref="G44:J44"/>
    <mergeCell ref="C246:C248"/>
    <mergeCell ref="D246:D248"/>
    <mergeCell ref="E246:E248"/>
    <mergeCell ref="T119:T120"/>
    <mergeCell ref="C213:C214"/>
    <mergeCell ref="D213:D214"/>
    <mergeCell ref="E213:E214"/>
    <mergeCell ref="K138:N138"/>
    <mergeCell ref="O138:R138"/>
    <mergeCell ref="G138:J138"/>
    <mergeCell ref="D252:D253"/>
    <mergeCell ref="E252:E253"/>
    <mergeCell ref="S119:S120"/>
    <mergeCell ref="L119:L120"/>
    <mergeCell ref="M119:M120"/>
    <mergeCell ref="N119:N120"/>
    <mergeCell ref="F252:F253"/>
    <mergeCell ref="F213:F214"/>
    <mergeCell ref="C138:F138"/>
    <mergeCell ref="C252:C253"/>
    <mergeCell ref="V119:V120"/>
    <mergeCell ref="K177:N177"/>
    <mergeCell ref="O177:R177"/>
    <mergeCell ref="K220:N220"/>
    <mergeCell ref="O220:R220"/>
    <mergeCell ref="K119:K120"/>
    <mergeCell ref="F246:F248"/>
    <mergeCell ref="S113:S115"/>
    <mergeCell ref="T113:T115"/>
    <mergeCell ref="U113:U115"/>
    <mergeCell ref="U119:U120"/>
    <mergeCell ref="V113:V115"/>
    <mergeCell ref="K113:K115"/>
    <mergeCell ref="L113:L115"/>
    <mergeCell ref="M113:M115"/>
    <mergeCell ref="N113:N115"/>
    <mergeCell ref="C242:C245"/>
    <mergeCell ref="D242:D245"/>
    <mergeCell ref="E242:E245"/>
    <mergeCell ref="F242:F245"/>
    <mergeCell ref="S109:S112"/>
    <mergeCell ref="T109:T112"/>
    <mergeCell ref="U109:U112"/>
    <mergeCell ref="V109:V112"/>
    <mergeCell ref="K109:K112"/>
    <mergeCell ref="L109:L112"/>
    <mergeCell ref="M109:M112"/>
    <mergeCell ref="N109:N112"/>
    <mergeCell ref="C238:C239"/>
    <mergeCell ref="D238:D239"/>
    <mergeCell ref="E238:E239"/>
    <mergeCell ref="F238:F239"/>
    <mergeCell ref="S105:S106"/>
    <mergeCell ref="T105:T106"/>
    <mergeCell ref="U105:U106"/>
    <mergeCell ref="V105:V106"/>
    <mergeCell ref="K105:K106"/>
    <mergeCell ref="L105:L106"/>
    <mergeCell ref="M105:M106"/>
    <mergeCell ref="N105:N106"/>
    <mergeCell ref="C232:C233"/>
    <mergeCell ref="D232:D233"/>
    <mergeCell ref="E232:E233"/>
    <mergeCell ref="F232:F233"/>
    <mergeCell ref="S99:S100"/>
    <mergeCell ref="T99:T100"/>
    <mergeCell ref="U99:U100"/>
    <mergeCell ref="V99:V100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C224:C226"/>
    <mergeCell ref="D224:D226"/>
    <mergeCell ref="E224:E226"/>
    <mergeCell ref="F224:F226"/>
    <mergeCell ref="S91:S93"/>
    <mergeCell ref="T91:T93"/>
    <mergeCell ref="U91:U93"/>
    <mergeCell ref="V91:V93"/>
    <mergeCell ref="O80:O81"/>
    <mergeCell ref="N91:N93"/>
    <mergeCell ref="O91:O92"/>
    <mergeCell ref="P91:P92"/>
    <mergeCell ref="K87:N87"/>
    <mergeCell ref="O87:R87"/>
    <mergeCell ref="Q91:Q92"/>
    <mergeCell ref="R91:R92"/>
    <mergeCell ref="V78:V79"/>
    <mergeCell ref="C211:C212"/>
    <mergeCell ref="D211:D212"/>
    <mergeCell ref="E211:E212"/>
    <mergeCell ref="F211:F212"/>
    <mergeCell ref="K80:K81"/>
    <mergeCell ref="L80:L81"/>
    <mergeCell ref="M80:M81"/>
    <mergeCell ref="K91:K93"/>
    <mergeCell ref="L91:L93"/>
    <mergeCell ref="S78:S79"/>
    <mergeCell ref="T78:T79"/>
    <mergeCell ref="U78:U79"/>
    <mergeCell ref="R80:R81"/>
    <mergeCell ref="S80:S81"/>
    <mergeCell ref="T76:T77"/>
    <mergeCell ref="U76:U77"/>
    <mergeCell ref="V76:V77"/>
    <mergeCell ref="C209:C210"/>
    <mergeCell ref="D209:D210"/>
    <mergeCell ref="E209:E210"/>
    <mergeCell ref="F209:F210"/>
    <mergeCell ref="K78:K79"/>
    <mergeCell ref="L78:L79"/>
    <mergeCell ref="M78:M79"/>
    <mergeCell ref="S5:V5"/>
    <mergeCell ref="K76:K77"/>
    <mergeCell ref="A5:A6"/>
    <mergeCell ref="B5:B6"/>
    <mergeCell ref="C5:F5"/>
    <mergeCell ref="G5:J5"/>
    <mergeCell ref="L76:L77"/>
    <mergeCell ref="M76:M77"/>
    <mergeCell ref="N76:N77"/>
    <mergeCell ref="S76:S77"/>
    <mergeCell ref="A138:A139"/>
    <mergeCell ref="B138:B139"/>
    <mergeCell ref="K5:N5"/>
    <mergeCell ref="O5:R5"/>
    <mergeCell ref="N78:N79"/>
    <mergeCell ref="O78:O79"/>
    <mergeCell ref="P78:P79"/>
    <mergeCell ref="Q78:Q79"/>
    <mergeCell ref="R78:R79"/>
    <mergeCell ref="M91:M93"/>
  </mergeCells>
  <printOptions/>
  <pageMargins left="0.3937007874015748" right="0.1968503937007874" top="0.5905511811023623" bottom="0.1968503937007874" header="0.5118110236220472" footer="0.5118110236220472"/>
  <pageSetup fitToHeight="6" horizontalDpi="300" verticalDpi="300" orientation="landscape" paperSize="9" scale="85" r:id="rId1"/>
  <rowBreaks count="5" manualBreakCount="5">
    <brk id="43" max="255" man="1"/>
    <brk id="86" max="255" man="1"/>
    <brk id="123" max="255" man="1"/>
    <brk id="176" max="255" man="1"/>
    <brk id="2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2008-08-25T12:36:06Z</cp:lastPrinted>
  <dcterms:created xsi:type="dcterms:W3CDTF">2007-10-08T09:58:25Z</dcterms:created>
  <dcterms:modified xsi:type="dcterms:W3CDTF">2009-09-28T12:42:59Z</dcterms:modified>
  <cp:category/>
  <cp:version/>
  <cp:contentType/>
  <cp:contentStatus/>
</cp:coreProperties>
</file>